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Í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Gráfico1" sheetId="7" r:id="rId7"/>
    <sheet name="Gráfico2" sheetId="8" r:id="rId8"/>
    <sheet name="Gráfico3" sheetId="9" r:id="rId9"/>
  </sheets>
  <definedNames>
    <definedName name="_xlnm.Print_Area" localSheetId="2">'Tabla2'!$A$1:$F$16</definedName>
  </definedNames>
  <calcPr fullCalcOnLoad="1"/>
</workbook>
</file>

<file path=xl/sharedStrings.xml><?xml version="1.0" encoding="utf-8"?>
<sst xmlns="http://schemas.openxmlformats.org/spreadsheetml/2006/main" count="156" uniqueCount="65">
  <si>
    <t>Observatorio de la Infancia en Andalucía</t>
  </si>
  <si>
    <t>Andalucía</t>
  </si>
  <si>
    <t xml:space="preserve">
</t>
  </si>
  <si>
    <t>Lista de Tablas  y Gráficos</t>
  </si>
  <si>
    <t xml:space="preserve">Tabla 1. </t>
  </si>
  <si>
    <t xml:space="preserve">Tabla 2. </t>
  </si>
  <si>
    <t xml:space="preserve">Tabla 3. </t>
  </si>
  <si>
    <t xml:space="preserve">Tabla 4. </t>
  </si>
  <si>
    <t xml:space="preserve">Tabla 5. </t>
  </si>
  <si>
    <t>Gráfico 1.</t>
  </si>
  <si>
    <t>Gráfico 2.</t>
  </si>
  <si>
    <t>Gráfico 3</t>
  </si>
  <si>
    <t xml:space="preserve">Fuente: </t>
  </si>
  <si>
    <t>Edad</t>
  </si>
  <si>
    <t>Ambos sexos</t>
  </si>
  <si>
    <t>%</t>
  </si>
  <si>
    <t>Chicos</t>
  </si>
  <si>
    <t>Chicas</t>
  </si>
  <si>
    <t>Población de 0 a 17 años</t>
  </si>
  <si>
    <t>Población Total</t>
  </si>
  <si>
    <t>Población menor de 18 años según sexo y edad; Andalucía, 2008</t>
  </si>
  <si>
    <t>Todas las edades</t>
  </si>
  <si>
    <t>Menores 0 a 17 años</t>
  </si>
  <si>
    <t xml:space="preserve">% de menores respecto al total de población </t>
  </si>
  <si>
    <t>Distribución de la población menor de 18 años</t>
  </si>
  <si>
    <t>Distribución de la población (todas las edades)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</si>
  <si>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</si>
  <si>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</si>
  <si>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</si>
  <si>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</si>
  <si>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</si>
  <si>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</si>
  <si>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</si>
  <si>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</si>
  <si>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</si>
  <si>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Total</t>
  </si>
  <si>
    <t>% respecto provincia</t>
  </si>
  <si>
    <t>Población 0 a 17 años</t>
  </si>
  <si>
    <t>0-2 años</t>
  </si>
  <si>
    <t>3-5 años</t>
  </si>
  <si>
    <t>6-8 años</t>
  </si>
  <si>
    <t>9-11 años</t>
  </si>
  <si>
    <t>12-14 años</t>
  </si>
  <si>
    <t>15-17 años</t>
  </si>
  <si>
    <t>Total 0-17</t>
  </si>
  <si>
    <t>Chicos 0-17</t>
  </si>
  <si>
    <t>Chicas 0-17</t>
  </si>
  <si>
    <t>Incremento %</t>
  </si>
  <si>
    <t>9 - 11 años</t>
  </si>
  <si>
    <t>Población menor de 18 años según sexo y edad; Andalucía, 2006</t>
  </si>
  <si>
    <t>Población menor de 18 años según provincia; Andalucía, 2006</t>
  </si>
  <si>
    <t>Población menor de 18 años según edad y provincia; Andalucía, 2006</t>
  </si>
  <si>
    <t>Población menor de 18 años por grupos de edad. Andalucía, 2006.</t>
  </si>
  <si>
    <t>Evolución de la población menor de 18 años según provincia; Andalucía, 2003 - 2006</t>
  </si>
  <si>
    <t>Distribución de la población menor de 18 años según provincia; Andalucía, 2006</t>
  </si>
  <si>
    <t>Porcentaje de menores respecto al total de población de la provincia; Andalucía, 2006</t>
  </si>
  <si>
    <t>Población menor de 18 años según sexo y grupos de edad; Andalucía, 2006</t>
  </si>
  <si>
    <t>Población de menores de edad.</t>
  </si>
  <si>
    <t>Andalucía y provincias. 2006</t>
  </si>
  <si>
    <t xml:space="preserve">Fuente: Observatorio de la Infancia en Andalucía a partir de datos del Padrón Municipal de Habitantes, 2006. Instituto Nacional de Estadística. </t>
  </si>
  <si>
    <t xml:space="preserve">Población menor de 18 años según provincia, edad y sexo; Andalucía y provincias, 2006. </t>
  </si>
  <si>
    <t>Fuente: Observatorio de la Infancia en Andalucía a partir del Padrón Municipal de Habitantes, 2006. Instituto Nacional de Estadística</t>
  </si>
  <si>
    <t>Evolución de la población menor de 18 años según provincia; Andalucía, 2003-2006</t>
  </si>
  <si>
    <t>Fuente: Observatorio de la Infancia en Andalucía a partir de datos del Padrón Municipal de habitantes, 2006. Instituto Nacional de Estadística</t>
  </si>
  <si>
    <t>Observatorio de la Infancia en Andalucía a partir de datos del Padrón Muncipal de Habitantes, 2006. INE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</si>
</sst>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%"/>
    <numFmt numFmtId="189" formatCode="_-* #,##0\ _P_t_s_-;\-* #,##0\ _P_t_s_-;_-* &quot;-&quot;??\ _P_t_s_-;_-@_-"/>
    <numFmt numFmtId="190" formatCode="_-* #,##0\ _p_t_a_-;\-* #,##0\ _p_t_a_-;_-* &quot;-&quot;??\ _p_t_a_-;_-@_-"/>
    <numFmt numFmtId="191" formatCode="0.0"/>
  </numFmts>
  <fonts count="32">
    <font>
      <sz val="10"/>
      <name val="Arial"/>
      <family val="0"/>
    </font>
    <font>
      <b/>
      <sz val="24"/>
      <color indexed="17"/>
      <name val="Univers"/>
      <family val="0"/>
    </font>
    <font>
      <b/>
      <sz val="14"/>
      <color indexed="8"/>
      <name val="Univers"/>
      <family val="0"/>
    </font>
    <font>
      <sz val="8"/>
      <name val="Arial"/>
      <family val="2"/>
    </font>
    <font>
      <b/>
      <sz val="12"/>
      <color indexed="8"/>
      <name val="Univers"/>
      <family val="2"/>
    </font>
    <font>
      <sz val="10"/>
      <color indexed="8"/>
      <name val="Univers"/>
      <family val="2"/>
    </font>
    <font>
      <b/>
      <sz val="14"/>
      <color indexed="17"/>
      <name val="Univers"/>
      <family val="0"/>
    </font>
    <font>
      <sz val="12"/>
      <color indexed="8"/>
      <name val="Univers"/>
      <family val="0"/>
    </font>
    <font>
      <u val="single"/>
      <sz val="10"/>
      <color indexed="12"/>
      <name val="Arial"/>
      <family val="0"/>
    </font>
    <font>
      <b/>
      <sz val="10"/>
      <name val="Univers"/>
      <family val="0"/>
    </font>
    <font>
      <sz val="10"/>
      <name val="Univers"/>
      <family val="0"/>
    </font>
    <font>
      <b/>
      <sz val="10"/>
      <color indexed="8"/>
      <name val="Univers"/>
      <family val="0"/>
    </font>
    <font>
      <b/>
      <sz val="8"/>
      <color indexed="8"/>
      <name val="Univers"/>
      <family val="0"/>
    </font>
    <font>
      <b/>
      <sz val="12"/>
      <color indexed="9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1"/>
      <name val="Arial"/>
      <family val="0"/>
    </font>
    <font>
      <sz val="9.25"/>
      <name val="Arial"/>
      <family val="0"/>
    </font>
    <font>
      <sz val="9.5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9.5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0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0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50"/>
      </left>
      <right>
        <color indexed="63"/>
      </right>
      <top style="thin"/>
      <bottom style="thin"/>
    </border>
    <border>
      <left>
        <color indexed="63"/>
      </left>
      <right style="medium">
        <color indexed="5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2" borderId="0" xfId="21" applyFill="1" applyProtection="1">
      <alignment/>
      <protection locked="0"/>
    </xf>
    <xf numFmtId="0" fontId="2" fillId="2" borderId="0" xfId="21" applyFont="1" applyFill="1" applyAlignment="1" applyProtection="1">
      <alignment horizontal="left" vertical="center"/>
      <protection locked="0"/>
    </xf>
    <xf numFmtId="0" fontId="3" fillId="2" borderId="0" xfId="21" applyFont="1" applyFill="1" applyProtection="1">
      <alignment/>
      <protection locked="0"/>
    </xf>
    <xf numFmtId="0" fontId="4" fillId="2" borderId="0" xfId="21" applyFont="1" applyFill="1" applyAlignment="1" applyProtection="1">
      <alignment horizontal="left" vertical="center"/>
      <protection locked="0"/>
    </xf>
    <xf numFmtId="0" fontId="0" fillId="2" borderId="0" xfId="21" applyFill="1" applyAlignment="1" applyProtection="1">
      <alignment vertical="center"/>
      <protection locked="0"/>
    </xf>
    <xf numFmtId="0" fontId="6" fillId="2" borderId="0" xfId="21" applyFont="1" applyFill="1" applyBorder="1" applyAlignment="1" applyProtection="1">
      <alignment horizontal="left" vertical="center"/>
      <protection locked="0"/>
    </xf>
    <xf numFmtId="0" fontId="7" fillId="2" borderId="0" xfId="21" applyFont="1" applyFill="1" applyBorder="1" applyAlignment="1" applyProtection="1">
      <alignment horizontal="left" vertical="center"/>
      <protection locked="0"/>
    </xf>
    <xf numFmtId="0" fontId="8" fillId="2" borderId="1" xfId="15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8" fillId="2" borderId="3" xfId="15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vertical="center"/>
      <protection locked="0"/>
    </xf>
    <xf numFmtId="0" fontId="9" fillId="2" borderId="3" xfId="21" applyFont="1" applyFill="1" applyBorder="1" applyAlignment="1" applyProtection="1">
      <alignment vertical="center" wrapText="1"/>
      <protection locked="0"/>
    </xf>
    <xf numFmtId="0" fontId="10" fillId="2" borderId="5" xfId="21" applyFont="1" applyFill="1" applyBorder="1" applyAlignment="1" applyProtection="1">
      <alignment vertical="center"/>
      <protection locked="0"/>
    </xf>
    <xf numFmtId="0" fontId="0" fillId="2" borderId="0" xfId="21" applyFill="1" applyBorder="1" applyAlignment="1" applyProtection="1">
      <alignment vertical="center"/>
      <protection locked="0"/>
    </xf>
    <xf numFmtId="0" fontId="8" fillId="2" borderId="0" xfId="15" applyFill="1" applyBorder="1" applyAlignment="1" applyProtection="1">
      <alignment vertical="center"/>
      <protection locked="0"/>
    </xf>
    <xf numFmtId="0" fontId="10" fillId="2" borderId="0" xfId="21" applyFont="1" applyFill="1" applyBorder="1" applyAlignment="1" applyProtection="1">
      <alignment vertical="center" wrapText="1"/>
      <protection locked="0"/>
    </xf>
    <xf numFmtId="0" fontId="11" fillId="2" borderId="0" xfId="21" applyFont="1" applyFill="1" applyAlignment="1" applyProtection="1">
      <alignment horizontal="left" vertical="center"/>
      <protection locked="0"/>
    </xf>
    <xf numFmtId="0" fontId="12" fillId="2" borderId="0" xfId="21" applyFont="1" applyFill="1" applyAlignment="1" applyProtection="1">
      <alignment horizontal="left" vertical="center"/>
      <protection locked="0"/>
    </xf>
    <xf numFmtId="0" fontId="0" fillId="2" borderId="0" xfId="21" applyFont="1" applyFill="1" applyProtection="1">
      <alignment/>
      <protection locked="0"/>
    </xf>
    <xf numFmtId="0" fontId="0" fillId="3" borderId="0" xfId="0" applyFont="1" applyFill="1" applyBorder="1" applyAlignment="1">
      <alignment/>
    </xf>
    <xf numFmtId="0" fontId="14" fillId="4" borderId="0" xfId="0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188" fontId="0" fillId="3" borderId="0" xfId="22" applyNumberFormat="1" applyFont="1" applyFill="1" applyBorder="1" applyAlignment="1">
      <alignment/>
    </xf>
    <xf numFmtId="0" fontId="0" fillId="3" borderId="0" xfId="0" applyFill="1" applyAlignment="1">
      <alignment/>
    </xf>
    <xf numFmtId="0" fontId="14" fillId="4" borderId="0" xfId="0" applyFont="1" applyFill="1" applyAlignment="1">
      <alignment/>
    </xf>
    <xf numFmtId="0" fontId="14" fillId="4" borderId="0" xfId="0" applyFont="1" applyFill="1" applyAlignment="1">
      <alignment horizontal="center" vertical="center" wrapText="1"/>
    </xf>
    <xf numFmtId="188" fontId="0" fillId="3" borderId="0" xfId="22" applyNumberFormat="1" applyFill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 wrapText="1"/>
    </xf>
    <xf numFmtId="188" fontId="0" fillId="3" borderId="0" xfId="22" applyNumberFormat="1" applyFill="1" applyAlignment="1">
      <alignment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center" vertical="center" wrapText="1"/>
    </xf>
    <xf numFmtId="0" fontId="14" fillId="4" borderId="0" xfId="0" applyFont="1" applyFill="1" applyBorder="1" applyAlignment="1">
      <alignment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/>
    </xf>
    <xf numFmtId="188" fontId="3" fillId="3" borderId="0" xfId="22" applyNumberFormat="1" applyFont="1" applyFill="1" applyBorder="1" applyAlignment="1">
      <alignment horizontal="center"/>
    </xf>
    <xf numFmtId="188" fontId="3" fillId="3" borderId="7" xfId="22" applyNumberFormat="1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4" fillId="4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15" fillId="3" borderId="9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15" fillId="3" borderId="8" xfId="0" applyFont="1" applyFill="1" applyBorder="1" applyAlignment="1">
      <alignment horizontal="left"/>
    </xf>
    <xf numFmtId="0" fontId="15" fillId="3" borderId="10" xfId="0" applyFont="1" applyFill="1" applyBorder="1" applyAlignment="1">
      <alignment horizontal="left"/>
    </xf>
    <xf numFmtId="188" fontId="21" fillId="3" borderId="0" xfId="22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/>
    </xf>
    <xf numFmtId="3" fontId="21" fillId="3" borderId="8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>
      <alignment horizontal="center" vertical="center"/>
    </xf>
    <xf numFmtId="9" fontId="3" fillId="3" borderId="8" xfId="22" applyNumberFormat="1" applyFont="1" applyFill="1" applyBorder="1" applyAlignment="1">
      <alignment horizontal="center" vertical="center" wrapText="1"/>
    </xf>
    <xf numFmtId="9" fontId="3" fillId="3" borderId="13" xfId="22" applyNumberFormat="1" applyFont="1" applyFill="1" applyBorder="1" applyAlignment="1">
      <alignment horizontal="center" vertical="center" wrapText="1"/>
    </xf>
    <xf numFmtId="0" fontId="0" fillId="3" borderId="0" xfId="22" applyNumberForma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188" fontId="0" fillId="3" borderId="0" xfId="0" applyNumberFormat="1" applyFill="1" applyAlignment="1">
      <alignment/>
    </xf>
    <xf numFmtId="0" fontId="17" fillId="4" borderId="0" xfId="0" applyFont="1" applyFill="1" applyAlignment="1">
      <alignment horizontal="center" wrapText="1"/>
    </xf>
    <xf numFmtId="3" fontId="0" fillId="3" borderId="0" xfId="0" applyNumberFormat="1" applyFont="1" applyFill="1" applyBorder="1" applyAlignment="1">
      <alignment horizontal="right"/>
    </xf>
    <xf numFmtId="3" fontId="15" fillId="3" borderId="9" xfId="0" applyNumberFormat="1" applyFont="1" applyFill="1" applyBorder="1" applyAlignment="1">
      <alignment horizontal="right"/>
    </xf>
    <xf numFmtId="188" fontId="14" fillId="3" borderId="0" xfId="22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0" fontId="14" fillId="3" borderId="0" xfId="0" applyNumberFormat="1" applyFont="1" applyFill="1" applyBorder="1" applyAlignment="1">
      <alignment horizontal="center"/>
    </xf>
    <xf numFmtId="3" fontId="28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0" fontId="15" fillId="3" borderId="10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vertical="center" wrapText="1"/>
    </xf>
    <xf numFmtId="9" fontId="18" fillId="3" borderId="14" xfId="22" applyNumberFormat="1" applyFont="1" applyFill="1" applyBorder="1" applyAlignment="1">
      <alignment horizontal="center" vertical="center"/>
    </xf>
    <xf numFmtId="188" fontId="18" fillId="3" borderId="10" xfId="22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18" fillId="3" borderId="14" xfId="0" applyNumberFormat="1" applyFont="1" applyFill="1" applyBorder="1" applyAlignment="1">
      <alignment horizontal="right" vertical="center"/>
    </xf>
    <xf numFmtId="3" fontId="30" fillId="3" borderId="0" xfId="0" applyNumberFormat="1" applyFont="1" applyFill="1" applyAlignment="1">
      <alignment horizontal="right" wrapText="1"/>
    </xf>
    <xf numFmtId="3" fontId="31" fillId="3" borderId="0" xfId="0" applyNumberFormat="1" applyFont="1" applyFill="1" applyAlignment="1">
      <alignment horizontal="right"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5" xfId="0" applyFont="1" applyFill="1" applyBorder="1" applyAlignment="1">
      <alignment/>
    </xf>
    <xf numFmtId="3" fontId="31" fillId="3" borderId="15" xfId="0" applyNumberFormat="1" applyFont="1" applyFill="1" applyBorder="1" applyAlignment="1">
      <alignment horizontal="right" wrapText="1"/>
    </xf>
    <xf numFmtId="3" fontId="31" fillId="3" borderId="16" xfId="0" applyNumberFormat="1" applyFont="1" applyFill="1" applyBorder="1" applyAlignment="1">
      <alignment horizontal="right" wrapText="1"/>
    </xf>
    <xf numFmtId="188" fontId="3" fillId="3" borderId="17" xfId="2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 wrapText="1"/>
    </xf>
    <xf numFmtId="188" fontId="14" fillId="3" borderId="0" xfId="22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7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1" fillId="2" borderId="0" xfId="21" applyFont="1" applyFill="1" applyAlignment="1" applyProtection="1">
      <alignment horizontal="left"/>
      <protection locked="0"/>
    </xf>
    <xf numFmtId="0" fontId="5" fillId="2" borderId="8" xfId="21" applyFont="1" applyFill="1" applyBorder="1" applyAlignment="1" applyProtection="1">
      <alignment horizontal="justify" vertical="top" wrapText="1"/>
      <protection locked="0"/>
    </xf>
    <xf numFmtId="0" fontId="0" fillId="0" borderId="8" xfId="0" applyFont="1" applyBorder="1" applyAlignment="1" applyProtection="1">
      <alignment horizontal="justify" wrapText="1"/>
      <protection locked="0"/>
    </xf>
    <xf numFmtId="0" fontId="13" fillId="4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13" fillId="4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 textRotation="90"/>
    </xf>
    <xf numFmtId="0" fontId="15" fillId="3" borderId="5" xfId="0" applyFont="1" applyFill="1" applyBorder="1" applyAlignment="1">
      <alignment horizontal="center" vertical="center" textRotation="90"/>
    </xf>
    <xf numFmtId="0" fontId="15" fillId="3" borderId="14" xfId="0" applyFont="1" applyFill="1" applyBorder="1" applyAlignment="1">
      <alignment horizontal="center" vertical="center" textRotation="90"/>
    </xf>
    <xf numFmtId="0" fontId="15" fillId="3" borderId="9" xfId="0" applyFont="1" applyFill="1" applyBorder="1" applyAlignment="1">
      <alignment horizontal="center" vertical="center" textRotation="90"/>
    </xf>
    <xf numFmtId="0" fontId="0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21" xfId="0" applyFont="1" applyFill="1" applyBorder="1" applyAlignment="1">
      <alignment wrapText="1"/>
    </xf>
    <xf numFmtId="0" fontId="13" fillId="3" borderId="0" xfId="0" applyFont="1" applyFill="1" applyBorder="1" applyAlignment="1">
      <alignment horizontal="center" vertical="center"/>
    </xf>
    <xf numFmtId="3" fontId="21" fillId="3" borderId="10" xfId="0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3" fontId="30" fillId="3" borderId="0" xfId="0" applyNumberFormat="1" applyFont="1" applyFill="1" applyBorder="1" applyAlignment="1">
      <alignment horizontal="right" wrapText="1"/>
    </xf>
    <xf numFmtId="3" fontId="31" fillId="3" borderId="0" xfId="0" applyNumberFormat="1" applyFont="1" applyFill="1" applyBorder="1" applyAlignment="1">
      <alignment horizontal="right" wrapText="1"/>
    </xf>
    <xf numFmtId="0" fontId="19" fillId="3" borderId="0" xfId="0" applyFont="1" applyFill="1" applyBorder="1" applyAlignment="1">
      <alignment/>
    </xf>
    <xf numFmtId="3" fontId="0" fillId="3" borderId="0" xfId="0" applyNumberFormat="1" applyFill="1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3" fontId="21" fillId="3" borderId="0" xfId="0" applyNumberFormat="1" applyFont="1" applyFill="1" applyBorder="1" applyAlignment="1">
      <alignment horizontal="right"/>
    </xf>
    <xf numFmtId="3" fontId="18" fillId="3" borderId="8" xfId="0" applyNumberFormat="1" applyFont="1" applyFill="1" applyBorder="1" applyAlignment="1">
      <alignment horizontal="right"/>
    </xf>
    <xf numFmtId="9" fontId="18" fillId="3" borderId="8" xfId="22" applyNumberFormat="1" applyFont="1" applyFill="1" applyBorder="1" applyAlignment="1">
      <alignment horizontal="center"/>
    </xf>
    <xf numFmtId="3" fontId="18" fillId="3" borderId="22" xfId="0" applyNumberFormat="1" applyFont="1" applyFill="1" applyBorder="1" applyAlignment="1">
      <alignment horizontal="right"/>
    </xf>
    <xf numFmtId="9" fontId="18" fillId="3" borderId="23" xfId="22" applyNumberFormat="1" applyFont="1" applyFill="1" applyBorder="1" applyAlignment="1">
      <alignment horizontal="center"/>
    </xf>
    <xf numFmtId="3" fontId="18" fillId="3" borderId="8" xfId="0" applyNumberFormat="1" applyFont="1" applyFill="1" applyBorder="1" applyAlignment="1">
      <alignment/>
    </xf>
    <xf numFmtId="3" fontId="18" fillId="3" borderId="22" xfId="0" applyNumberFormat="1" applyFont="1" applyFill="1" applyBorder="1" applyAlignment="1">
      <alignment/>
    </xf>
    <xf numFmtId="3" fontId="18" fillId="3" borderId="10" xfId="0" applyNumberFormat="1" applyFont="1" applyFill="1" applyBorder="1" applyAlignment="1">
      <alignment/>
    </xf>
    <xf numFmtId="9" fontId="18" fillId="3" borderId="10" xfId="22" applyNumberFormat="1" applyFont="1" applyFill="1" applyBorder="1" applyAlignment="1">
      <alignment horizontal="center"/>
    </xf>
    <xf numFmtId="3" fontId="18" fillId="3" borderId="24" xfId="0" applyNumberFormat="1" applyFont="1" applyFill="1" applyBorder="1" applyAlignment="1">
      <alignment/>
    </xf>
    <xf numFmtId="9" fontId="18" fillId="3" borderId="25" xfId="22" applyNumberFormat="1" applyFont="1" applyFill="1" applyBorder="1" applyAlignment="1">
      <alignment horizontal="center"/>
    </xf>
    <xf numFmtId="188" fontId="21" fillId="3" borderId="0" xfId="22" applyNumberFormat="1" applyFont="1" applyFill="1" applyBorder="1" applyAlignment="1">
      <alignment horizontal="center"/>
    </xf>
    <xf numFmtId="3" fontId="30" fillId="3" borderId="26" xfId="0" applyNumberFormat="1" applyFont="1" applyFill="1" applyBorder="1" applyAlignment="1">
      <alignment horizontal="right" wrapText="1"/>
    </xf>
    <xf numFmtId="188" fontId="21" fillId="3" borderId="27" xfId="22" applyNumberFormat="1" applyFont="1" applyFill="1" applyBorder="1" applyAlignment="1">
      <alignment horizontal="right"/>
    </xf>
    <xf numFmtId="188" fontId="21" fillId="3" borderId="27" xfId="22" applyNumberFormat="1" applyFont="1" applyFill="1" applyBorder="1" applyAlignment="1">
      <alignment horizontal="center"/>
    </xf>
    <xf numFmtId="3" fontId="21" fillId="3" borderId="0" xfId="0" applyNumberFormat="1" applyFont="1" applyFill="1" applyAlignment="1">
      <alignment/>
    </xf>
    <xf numFmtId="3" fontId="30" fillId="3" borderId="28" xfId="0" applyNumberFormat="1" applyFont="1" applyFill="1" applyBorder="1" applyAlignment="1">
      <alignment horizontal="right" wrapText="1"/>
    </xf>
    <xf numFmtId="9" fontId="21" fillId="3" borderId="0" xfId="22" applyFont="1" applyFill="1" applyBorder="1" applyAlignment="1">
      <alignment horizontal="center"/>
    </xf>
    <xf numFmtId="0" fontId="15" fillId="3" borderId="0" xfId="0" applyFont="1" applyFill="1" applyAlignment="1">
      <alignment/>
    </xf>
    <xf numFmtId="3" fontId="28" fillId="3" borderId="0" xfId="0" applyNumberFormat="1" applyFont="1" applyFill="1" applyAlignment="1">
      <alignment/>
    </xf>
    <xf numFmtId="3" fontId="21" fillId="3" borderId="0" xfId="17" applyNumberFormat="1" applyFont="1" applyFill="1" applyAlignment="1">
      <alignment/>
    </xf>
    <xf numFmtId="188" fontId="21" fillId="3" borderId="0" xfId="22" applyNumberFormat="1" applyFont="1" applyFill="1" applyAlignment="1">
      <alignment horizontal="center"/>
    </xf>
    <xf numFmtId="3" fontId="21" fillId="3" borderId="0" xfId="0" applyNumberFormat="1" applyFont="1" applyFill="1" applyAlignment="1">
      <alignment/>
    </xf>
    <xf numFmtId="3" fontId="21" fillId="3" borderId="5" xfId="0" applyNumberFormat="1" applyFont="1" applyFill="1" applyBorder="1" applyAlignment="1">
      <alignment/>
    </xf>
    <xf numFmtId="188" fontId="21" fillId="3" borderId="5" xfId="22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la población menor de 18 años según provincia; Andalucía, 2006</a:t>
            </a:r>
          </a:p>
        </c:rich>
      </c:tx>
      <c:layout>
        <c:manualLayout>
          <c:xMode val="factor"/>
          <c:yMode val="factor"/>
          <c:x val="0.0055"/>
          <c:y val="-0.01325"/>
        </c:manualLayout>
      </c:layout>
      <c:spPr>
        <a:noFill/>
        <a:ln>
          <a:noFill/>
        </a:ln>
      </c:spPr>
    </c:title>
    <c:view3D>
      <c:rotX val="35"/>
      <c:hPercent val="100"/>
      <c:rotY val="80"/>
      <c:depthPercent val="100"/>
      <c:rAngAx val="1"/>
    </c:view3D>
    <c:plotArea>
      <c:layout>
        <c:manualLayout>
          <c:xMode val="edge"/>
          <c:yMode val="edge"/>
          <c:x val="0.2595"/>
          <c:y val="0.2295"/>
          <c:w val="0.5515"/>
          <c:h val="0.55925"/>
        </c:manualLayout>
      </c:layout>
      <c:pie3D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Gráfico1!$A$2:$A$9</c:f>
              <c:strCache/>
            </c:strRef>
          </c:cat>
          <c:val>
            <c:numRef>
              <c:f>Gráfico1!$B$2:$B$9</c:f>
              <c:numCache/>
            </c:numRef>
          </c:val>
        </c:ser>
        <c:firstSliceAng val="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Porcentaje de menores respecto al total de población de la provincia; Andalucía, 2006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325"/>
          <c:w val="0.97"/>
          <c:h val="0.78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Gráfico2!$B$3:$B$11</c:f>
              <c:strCache/>
            </c:strRef>
          </c:cat>
          <c:val>
            <c:numRef>
              <c:f>Gráfico2!$C$3:$C$11</c:f>
              <c:numCache/>
            </c:numRef>
          </c:val>
        </c:ser>
        <c:gapWidth val="50"/>
        <c:axId val="40166932"/>
        <c:axId val="25958069"/>
      </c:barChart>
      <c:catAx>
        <c:axId val="40166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958069"/>
        <c:crosses val="autoZero"/>
        <c:auto val="1"/>
        <c:lblOffset val="100"/>
        <c:noMultiLvlLbl val="0"/>
      </c:catAx>
      <c:valAx>
        <c:axId val="2595806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1669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Población menor de 18 años según sexo y grupos de edad; Andalucía, 2006</a:t>
            </a:r>
          </a:p>
        </c:rich>
      </c:tx>
      <c:layout>
        <c:manualLayout>
          <c:xMode val="factor"/>
          <c:yMode val="factor"/>
          <c:x val="0.00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8175"/>
          <c:w val="0.967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Gráfico3!$C$3</c:f>
              <c:strCache>
                <c:ptCount val="1"/>
                <c:pt idx="0">
                  <c:v>Ambos sexos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Gráfico3!$B$4:$B$9</c:f>
              <c:strCache/>
            </c:strRef>
          </c:cat>
          <c:val>
            <c:numRef>
              <c:f>Gráfico3!$C$4:$C$9</c:f>
              <c:numCache/>
            </c:numRef>
          </c:val>
        </c:ser>
        <c:ser>
          <c:idx val="1"/>
          <c:order val="1"/>
          <c:tx>
            <c:strRef>
              <c:f>Gráfico3!$D$3</c:f>
              <c:strCache>
                <c:ptCount val="1"/>
                <c:pt idx="0">
                  <c:v>Chicos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Gráfico3!$B$4:$B$9</c:f>
              <c:strCache/>
            </c:strRef>
          </c:cat>
          <c:val>
            <c:numRef>
              <c:f>Gráfico3!$D$4:$D$9</c:f>
              <c:numCache/>
            </c:numRef>
          </c:val>
        </c:ser>
        <c:ser>
          <c:idx val="2"/>
          <c:order val="2"/>
          <c:tx>
            <c:strRef>
              <c:f>Gráfico3!$E$3</c:f>
              <c:strCache>
                <c:ptCount val="1"/>
                <c:pt idx="0">
                  <c:v>Chicas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Gráfico3!$B$4:$B$9</c:f>
              <c:strCache/>
            </c:strRef>
          </c:cat>
          <c:val>
            <c:numRef>
              <c:f>Gráfico3!$E$4:$E$9</c:f>
              <c:numCache/>
            </c:numRef>
          </c:val>
        </c:ser>
        <c:axId val="32296030"/>
        <c:axId val="22228815"/>
      </c:barChart>
      <c:catAx>
        <c:axId val="322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28815"/>
        <c:crosses val="autoZero"/>
        <c:auto val="1"/>
        <c:lblOffset val="100"/>
        <c:noMultiLvlLbl val="0"/>
      </c:catAx>
      <c:valAx>
        <c:axId val="222288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960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17</xdr:row>
      <xdr:rowOff>180975</xdr:rowOff>
    </xdr:from>
    <xdr:to>
      <xdr:col>2</xdr:col>
      <xdr:colOff>3343275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086225"/>
          <a:ext cx="395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0.89125</cdr:y>
    </cdr:from>
    <cdr:to>
      <cdr:x>0.95975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3286125"/>
          <a:ext cx="498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habitantes, 2006. Instituto Nacional de Estadística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7</xdr:col>
      <xdr:colOff>28575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28575" y="9525"/>
        <a:ext cx="53340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0.9125</cdr:y>
    </cdr:from>
    <cdr:to>
      <cdr:x>0.989</cdr:x>
      <cdr:y>0.99775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3762375"/>
          <a:ext cx="6343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habitantes, 2006. Instituto Nacional de Estadística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19050</xdr:rowOff>
    </xdr:from>
    <xdr:to>
      <xdr:col>8</xdr:col>
      <xdr:colOff>447675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133350" y="180975"/>
        <a:ext cx="64103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0.93075</cdr:y>
    </cdr:from>
    <cdr:to>
      <cdr:x>1</cdr:x>
      <cdr:y>0.98025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24225"/>
          <a:ext cx="5953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Muncipal de Habitantes, 2006. INE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133350</xdr:rowOff>
    </xdr:from>
    <xdr:to>
      <xdr:col>7</xdr:col>
      <xdr:colOff>714375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95250" y="133350"/>
        <a:ext cx="59531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workbookViewId="0" topLeftCell="A1">
      <selection activeCell="C26" sqref="C26"/>
    </sheetView>
  </sheetViews>
  <sheetFormatPr defaultColWidth="11.421875" defaultRowHeight="17.25" customHeight="1"/>
  <cols>
    <col min="1" max="1" width="2.8515625" style="1" customWidth="1"/>
    <col min="2" max="2" width="9.7109375" style="1" customWidth="1"/>
    <col min="3" max="3" width="94.7109375" style="1" customWidth="1"/>
    <col min="4" max="16384" width="11.421875" style="1" customWidth="1"/>
  </cols>
  <sheetData>
    <row r="1" spans="2:3" ht="26.25" customHeight="1">
      <c r="B1" s="87" t="s">
        <v>0</v>
      </c>
      <c r="C1" s="87"/>
    </row>
    <row r="2" spans="2:3" ht="17.25" customHeight="1">
      <c r="B2" s="2" t="s">
        <v>57</v>
      </c>
      <c r="C2" s="3"/>
    </row>
    <row r="3" ht="17.25" customHeight="1">
      <c r="B3" s="4" t="s">
        <v>58</v>
      </c>
    </row>
    <row r="4" spans="2:3" ht="17.25" customHeight="1">
      <c r="B4" s="88" t="s">
        <v>2</v>
      </c>
      <c r="C4" s="89"/>
    </row>
    <row r="5" spans="2:3" s="5" customFormat="1" ht="17.25" customHeight="1" thickBot="1">
      <c r="B5" s="6" t="s">
        <v>3</v>
      </c>
      <c r="C5" s="7"/>
    </row>
    <row r="6" spans="1:3" ht="17.25" customHeight="1">
      <c r="A6" s="5"/>
      <c r="B6" s="8" t="s">
        <v>4</v>
      </c>
      <c r="C6" s="9" t="s">
        <v>49</v>
      </c>
    </row>
    <row r="7" spans="1:3" ht="17.25" customHeight="1">
      <c r="A7" s="5"/>
      <c r="B7" s="10" t="s">
        <v>5</v>
      </c>
      <c r="C7" s="11" t="s">
        <v>50</v>
      </c>
    </row>
    <row r="8" spans="1:3" ht="17.25" customHeight="1">
      <c r="A8" s="5"/>
      <c r="B8" s="10" t="s">
        <v>6</v>
      </c>
      <c r="C8" s="11" t="s">
        <v>51</v>
      </c>
    </row>
    <row r="9" spans="1:3" ht="17.25" customHeight="1">
      <c r="A9" s="5"/>
      <c r="B9" s="10" t="s">
        <v>7</v>
      </c>
      <c r="C9" s="11" t="s">
        <v>52</v>
      </c>
    </row>
    <row r="10" spans="1:3" ht="17.25" customHeight="1">
      <c r="A10" s="5"/>
      <c r="B10" s="10" t="s">
        <v>8</v>
      </c>
      <c r="C10" s="11" t="s">
        <v>53</v>
      </c>
    </row>
    <row r="11" spans="1:3" ht="17.25" customHeight="1">
      <c r="A11" s="5"/>
      <c r="B11" s="7"/>
      <c r="C11" s="12"/>
    </row>
    <row r="12" spans="1:3" ht="17.25" customHeight="1">
      <c r="A12" s="5"/>
      <c r="B12" s="10" t="s">
        <v>9</v>
      </c>
      <c r="C12" s="13" t="s">
        <v>54</v>
      </c>
    </row>
    <row r="13" spans="1:3" ht="22.5" customHeight="1">
      <c r="A13" s="5"/>
      <c r="B13" s="10" t="s">
        <v>10</v>
      </c>
      <c r="C13" s="11" t="s">
        <v>55</v>
      </c>
    </row>
    <row r="14" spans="1:3" ht="17.25" customHeight="1">
      <c r="A14" s="5"/>
      <c r="B14" s="10" t="s">
        <v>11</v>
      </c>
      <c r="C14" s="11" t="s">
        <v>56</v>
      </c>
    </row>
    <row r="15" spans="1:3" ht="17.25" customHeight="1">
      <c r="A15" s="14"/>
      <c r="B15" s="15"/>
      <c r="C15" s="16"/>
    </row>
    <row r="16" spans="2:3" ht="17.25" customHeight="1">
      <c r="B16" s="17" t="s">
        <v>12</v>
      </c>
      <c r="C16" s="18" t="s">
        <v>64</v>
      </c>
    </row>
    <row r="17" spans="2:3" ht="17.25" customHeight="1">
      <c r="B17" s="17"/>
      <c r="C17" s="3"/>
    </row>
    <row r="21" ht="17.25" customHeight="1">
      <c r="C21" s="19"/>
    </row>
  </sheetData>
  <mergeCells count="2">
    <mergeCell ref="B1:C1"/>
    <mergeCell ref="B4:C4"/>
  </mergeCells>
  <hyperlinks>
    <hyperlink ref="B7" location="Tabla2!A1" display="Tabla 2. "/>
    <hyperlink ref="B8" location="Tabla3!A1" display="Tabla 3. "/>
    <hyperlink ref="B9" location="Tabla4!A1" display="Tabla 4. "/>
    <hyperlink ref="B6" location="Tabla1!A1" display="Tabla 1. "/>
    <hyperlink ref="B10" location="Tabla5!A1" display="Tabla 5. "/>
    <hyperlink ref="B12" location="Gráfico1!A1" display="Gráfico 1."/>
    <hyperlink ref="B14" location="Gráfico3!A1" display="Gráfico 3"/>
    <hyperlink ref="B13" location="Gráfico1!A1" display="Gráfico 1."/>
  </hyperlink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2" sqref="A2:G22"/>
    </sheetView>
  </sheetViews>
  <sheetFormatPr defaultColWidth="11.421875" defaultRowHeight="12.75"/>
  <cols>
    <col min="1" max="1" width="25.140625" style="20" customWidth="1"/>
    <col min="2" max="2" width="11.7109375" style="20" customWidth="1"/>
    <col min="3" max="3" width="8.7109375" style="20" customWidth="1"/>
    <col min="4" max="4" width="11.7109375" style="20" customWidth="1"/>
    <col min="5" max="5" width="8.7109375" style="20" customWidth="1"/>
    <col min="6" max="6" width="11.7109375" style="20" customWidth="1"/>
    <col min="7" max="7" width="8.7109375" style="20" customWidth="1"/>
    <col min="8" max="16384" width="9.140625" style="20" customWidth="1"/>
  </cols>
  <sheetData>
    <row r="1" spans="1:7" ht="22.5" customHeight="1">
      <c r="A1" s="90" t="s">
        <v>49</v>
      </c>
      <c r="B1" s="90"/>
      <c r="C1" s="90"/>
      <c r="D1" s="90"/>
      <c r="E1" s="90"/>
      <c r="F1" s="90"/>
      <c r="G1" s="90"/>
    </row>
    <row r="2" spans="1:7" ht="22.5" customHeight="1">
      <c r="A2" s="21" t="s">
        <v>13</v>
      </c>
      <c r="B2" s="71" t="s">
        <v>14</v>
      </c>
      <c r="C2" s="21" t="s">
        <v>15</v>
      </c>
      <c r="D2" s="71" t="s">
        <v>16</v>
      </c>
      <c r="E2" s="21" t="s">
        <v>15</v>
      </c>
      <c r="F2" s="71" t="s">
        <v>17</v>
      </c>
      <c r="G2" s="21" t="s">
        <v>15</v>
      </c>
    </row>
    <row r="3" spans="1:7" ht="12.75">
      <c r="A3" s="22">
        <v>0</v>
      </c>
      <c r="B3" s="72">
        <v>78842</v>
      </c>
      <c r="C3" s="49">
        <f aca="true" t="shared" si="0" ref="C3:C21">B3/$B$21</f>
        <v>0.04957743290489725</v>
      </c>
      <c r="D3" s="72">
        <v>40691</v>
      </c>
      <c r="E3" s="49">
        <f>D3/$D$21</f>
        <v>0.049701480869858365</v>
      </c>
      <c r="F3" s="72">
        <v>38151</v>
      </c>
      <c r="G3" s="49">
        <f>F3/$F$21</f>
        <v>0.04944580674259823</v>
      </c>
    </row>
    <row r="4" spans="1:7" ht="12.75">
      <c r="A4" s="22">
        <v>1</v>
      </c>
      <c r="B4" s="72">
        <v>86748</v>
      </c>
      <c r="C4" s="49">
        <f t="shared" si="0"/>
        <v>0.05454888447317453</v>
      </c>
      <c r="D4" s="72">
        <v>44777</v>
      </c>
      <c r="E4" s="49">
        <f aca="true" t="shared" si="1" ref="E4:E21">D4/$D$21</f>
        <v>0.05469227123711995</v>
      </c>
      <c r="F4" s="72">
        <v>41971</v>
      </c>
      <c r="G4" s="49">
        <f aca="true" t="shared" si="2" ref="G4:G21">F4/$F$21</f>
        <v>0.0543967380879555</v>
      </c>
    </row>
    <row r="5" spans="1:7" ht="12.75">
      <c r="A5" s="22">
        <v>2</v>
      </c>
      <c r="B5" s="72">
        <v>85981</v>
      </c>
      <c r="C5" s="49">
        <f t="shared" si="0"/>
        <v>0.05406657947028196</v>
      </c>
      <c r="D5" s="72">
        <v>44140</v>
      </c>
      <c r="E5" s="49">
        <f t="shared" si="1"/>
        <v>0.05391421605749547</v>
      </c>
      <c r="F5" s="72">
        <v>41841</v>
      </c>
      <c r="G5" s="49">
        <f t="shared" si="2"/>
        <v>0.05422825089557423</v>
      </c>
    </row>
    <row r="6" spans="1:7" ht="12.75">
      <c r="A6" s="22">
        <v>3</v>
      </c>
      <c r="B6" s="72">
        <v>84278</v>
      </c>
      <c r="C6" s="49">
        <f t="shared" si="0"/>
        <v>0.05299569887063913</v>
      </c>
      <c r="D6" s="72">
        <v>43422</v>
      </c>
      <c r="E6" s="49">
        <f t="shared" si="1"/>
        <v>0.053037224504951706</v>
      </c>
      <c r="F6" s="72">
        <v>40856</v>
      </c>
      <c r="G6" s="49">
        <f t="shared" si="2"/>
        <v>0.05295163639945462</v>
      </c>
    </row>
    <row r="7" spans="1:7" ht="12.75">
      <c r="A7" s="22">
        <v>4</v>
      </c>
      <c r="B7" s="72">
        <v>84720</v>
      </c>
      <c r="C7" s="49">
        <f t="shared" si="0"/>
        <v>0.05327363734688231</v>
      </c>
      <c r="D7" s="72">
        <v>43526</v>
      </c>
      <c r="E7" s="49">
        <f t="shared" si="1"/>
        <v>0.05316425392203325</v>
      </c>
      <c r="F7" s="72">
        <v>41194</v>
      </c>
      <c r="G7" s="49">
        <f t="shared" si="2"/>
        <v>0.05338970309964592</v>
      </c>
    </row>
    <row r="8" spans="1:7" ht="12.75">
      <c r="A8" s="22">
        <v>5</v>
      </c>
      <c r="B8" s="72">
        <v>84132</v>
      </c>
      <c r="C8" s="49">
        <f t="shared" si="0"/>
        <v>0.052903891138667405</v>
      </c>
      <c r="D8" s="72">
        <v>43760</v>
      </c>
      <c r="E8" s="49">
        <f t="shared" si="1"/>
        <v>0.053450070110466735</v>
      </c>
      <c r="F8" s="72">
        <v>40372</v>
      </c>
      <c r="G8" s="49">
        <f t="shared" si="2"/>
        <v>0.0523243456216659</v>
      </c>
    </row>
    <row r="9" spans="1:7" ht="12.75">
      <c r="A9" s="22">
        <v>6</v>
      </c>
      <c r="B9" s="72">
        <v>82760</v>
      </c>
      <c r="C9" s="49">
        <f t="shared" si="0"/>
        <v>0.052041149986165956</v>
      </c>
      <c r="D9" s="72">
        <v>42902</v>
      </c>
      <c r="E9" s="49">
        <f t="shared" si="1"/>
        <v>0.05240207741954397</v>
      </c>
      <c r="F9" s="72">
        <v>39858</v>
      </c>
      <c r="G9" s="49">
        <f t="shared" si="2"/>
        <v>0.051658173184096885</v>
      </c>
    </row>
    <row r="10" spans="1:7" ht="12.75">
      <c r="A10" s="22">
        <v>7</v>
      </c>
      <c r="B10" s="72">
        <v>81589</v>
      </c>
      <c r="C10" s="49">
        <f t="shared" si="0"/>
        <v>0.05130480167014614</v>
      </c>
      <c r="D10" s="72">
        <v>41780</v>
      </c>
      <c r="E10" s="49">
        <f t="shared" si="1"/>
        <v>0.05103162543910649</v>
      </c>
      <c r="F10" s="72">
        <v>39809</v>
      </c>
      <c r="G10" s="49">
        <f t="shared" si="2"/>
        <v>0.05159466647312241</v>
      </c>
    </row>
    <row r="11" spans="1:7" ht="12.75">
      <c r="A11" s="22">
        <v>8</v>
      </c>
      <c r="B11" s="72">
        <v>83642</v>
      </c>
      <c r="C11" s="49">
        <f t="shared" si="0"/>
        <v>0.05259576929848832</v>
      </c>
      <c r="D11" s="72">
        <v>42686</v>
      </c>
      <c r="E11" s="49">
        <f t="shared" si="1"/>
        <v>0.05213824709175921</v>
      </c>
      <c r="F11" s="72">
        <v>40956</v>
      </c>
      <c r="G11" s="49">
        <f t="shared" si="2"/>
        <v>0.053081241932055594</v>
      </c>
    </row>
    <row r="12" spans="1:7" ht="12.75">
      <c r="A12" s="22">
        <v>9</v>
      </c>
      <c r="B12" s="72">
        <v>83393</v>
      </c>
      <c r="C12" s="49">
        <f t="shared" si="0"/>
        <v>0.05243919309807078</v>
      </c>
      <c r="D12" s="72">
        <v>42697</v>
      </c>
      <c r="E12" s="49">
        <f t="shared" si="1"/>
        <v>0.05215168289548899</v>
      </c>
      <c r="F12" s="72">
        <v>40696</v>
      </c>
      <c r="G12" s="49">
        <f t="shared" si="2"/>
        <v>0.052744267547293056</v>
      </c>
    </row>
    <row r="13" spans="1:7" ht="12.75">
      <c r="A13" s="22">
        <v>10</v>
      </c>
      <c r="B13" s="72">
        <v>86358</v>
      </c>
      <c r="C13" s="49">
        <f t="shared" si="0"/>
        <v>0.05430364464119526</v>
      </c>
      <c r="D13" s="72">
        <v>44347</v>
      </c>
      <c r="E13" s="49">
        <f t="shared" si="1"/>
        <v>0.05416705345495586</v>
      </c>
      <c r="F13" s="72">
        <v>42011</v>
      </c>
      <c r="G13" s="49">
        <f t="shared" si="2"/>
        <v>0.05444858030099589</v>
      </c>
    </row>
    <row r="14" spans="1:7" ht="12.75">
      <c r="A14" s="22">
        <v>11</v>
      </c>
      <c r="B14" s="72">
        <v>87653</v>
      </c>
      <c r="C14" s="49">
        <f t="shared" si="0"/>
        <v>0.05511796664738285</v>
      </c>
      <c r="D14" s="72">
        <v>44990</v>
      </c>
      <c r="E14" s="49">
        <f t="shared" si="1"/>
        <v>0.05495243725479658</v>
      </c>
      <c r="F14" s="72">
        <v>42663</v>
      </c>
      <c r="G14" s="49">
        <f t="shared" si="2"/>
        <v>0.05529360837355425</v>
      </c>
    </row>
    <row r="15" spans="1:7" ht="12.75">
      <c r="A15" s="22">
        <v>12</v>
      </c>
      <c r="B15" s="72">
        <v>92646</v>
      </c>
      <c r="C15" s="49">
        <f t="shared" si="0"/>
        <v>0.05825766531679956</v>
      </c>
      <c r="D15" s="72">
        <v>47776</v>
      </c>
      <c r="E15" s="49">
        <f t="shared" si="1"/>
        <v>0.05835535990853882</v>
      </c>
      <c r="F15" s="72">
        <v>44870</v>
      </c>
      <c r="G15" s="49">
        <f t="shared" si="2"/>
        <v>0.058154002478057784</v>
      </c>
    </row>
    <row r="16" spans="1:7" ht="12.75">
      <c r="A16" s="22">
        <v>13</v>
      </c>
      <c r="B16" s="72">
        <v>96577</v>
      </c>
      <c r="C16" s="49">
        <f t="shared" si="0"/>
        <v>0.06072955705913424</v>
      </c>
      <c r="D16" s="72">
        <v>49541</v>
      </c>
      <c r="E16" s="49">
        <f t="shared" si="1"/>
        <v>0.060511195688817014</v>
      </c>
      <c r="F16" s="72">
        <v>47036</v>
      </c>
      <c r="G16" s="49">
        <f t="shared" si="2"/>
        <v>0.06096125831419492</v>
      </c>
    </row>
    <row r="17" spans="1:7" ht="12.75">
      <c r="A17" s="22">
        <v>14</v>
      </c>
      <c r="B17" s="72">
        <v>95997</v>
      </c>
      <c r="C17" s="49">
        <f t="shared" si="0"/>
        <v>0.06036484141157532</v>
      </c>
      <c r="D17" s="72">
        <v>49653</v>
      </c>
      <c r="E17" s="49">
        <f t="shared" si="1"/>
        <v>0.06064799659952022</v>
      </c>
      <c r="F17" s="72">
        <v>46344</v>
      </c>
      <c r="G17" s="49">
        <f t="shared" si="2"/>
        <v>0.06006438802859616</v>
      </c>
    </row>
    <row r="18" spans="1:7" ht="12.75">
      <c r="A18" s="22">
        <v>15</v>
      </c>
      <c r="B18" s="72">
        <v>97975</v>
      </c>
      <c r="C18" s="49">
        <f t="shared" si="0"/>
        <v>0.06160864753376764</v>
      </c>
      <c r="D18" s="72">
        <v>50512</v>
      </c>
      <c r="E18" s="49">
        <f t="shared" si="1"/>
        <v>0.0616972107271457</v>
      </c>
      <c r="F18" s="72">
        <v>47463</v>
      </c>
      <c r="G18" s="49">
        <f t="shared" si="2"/>
        <v>0.061514673938401085</v>
      </c>
    </row>
    <row r="19" spans="1:7" ht="12.75">
      <c r="A19" s="22">
        <v>16</v>
      </c>
      <c r="B19" s="72">
        <v>98753</v>
      </c>
      <c r="C19" s="49">
        <f t="shared" si="0"/>
        <v>0.06209786955756219</v>
      </c>
      <c r="D19" s="72">
        <v>50807</v>
      </c>
      <c r="E19" s="49">
        <f t="shared" si="1"/>
        <v>0.06205753455444432</v>
      </c>
      <c r="F19" s="72">
        <v>47946</v>
      </c>
      <c r="G19" s="49">
        <f t="shared" si="2"/>
        <v>0.0621406686608638</v>
      </c>
    </row>
    <row r="20" spans="1:7" ht="12.75">
      <c r="A20" s="22">
        <v>17</v>
      </c>
      <c r="B20" s="72">
        <v>98236</v>
      </c>
      <c r="C20" s="49">
        <f t="shared" si="0"/>
        <v>0.061772769575169154</v>
      </c>
      <c r="D20" s="72">
        <v>50701</v>
      </c>
      <c r="E20" s="49">
        <f t="shared" si="1"/>
        <v>0.061928062263957355</v>
      </c>
      <c r="F20" s="72">
        <v>47535</v>
      </c>
      <c r="G20" s="49">
        <f t="shared" si="2"/>
        <v>0.06160798992187379</v>
      </c>
    </row>
    <row r="21" spans="1:7" ht="12.75">
      <c r="A21" s="68" t="s">
        <v>18</v>
      </c>
      <c r="B21" s="73">
        <f>SUM(B3:B20)</f>
        <v>1590280</v>
      </c>
      <c r="C21" s="69">
        <f t="shared" si="0"/>
        <v>1</v>
      </c>
      <c r="D21" s="73">
        <f>SUM(D3:D20)</f>
        <v>818708</v>
      </c>
      <c r="E21" s="69">
        <f t="shared" si="1"/>
        <v>1</v>
      </c>
      <c r="F21" s="73">
        <f>SUM(F3:F20)</f>
        <v>771572</v>
      </c>
      <c r="G21" s="69">
        <f t="shared" si="2"/>
        <v>1</v>
      </c>
    </row>
    <row r="22" spans="1:7" ht="13.5" thickBot="1">
      <c r="A22" s="67" t="s">
        <v>19</v>
      </c>
      <c r="B22" s="109">
        <v>7975672</v>
      </c>
      <c r="C22" s="70">
        <f>B21/B22</f>
        <v>0.19939134909259057</v>
      </c>
      <c r="D22" s="109">
        <v>3958565</v>
      </c>
      <c r="E22" s="70">
        <f>D21/D22</f>
        <v>0.20681939035989053</v>
      </c>
      <c r="F22" s="109">
        <v>4017107</v>
      </c>
      <c r="G22" s="70">
        <f>F21/F22</f>
        <v>0.19207155796447542</v>
      </c>
    </row>
    <row r="24" spans="1:7" ht="12.75">
      <c r="A24" s="91" t="s">
        <v>59</v>
      </c>
      <c r="B24" s="91"/>
      <c r="C24" s="91"/>
      <c r="D24" s="91"/>
      <c r="E24" s="91"/>
      <c r="F24" s="91"/>
      <c r="G24" s="91"/>
    </row>
    <row r="25" spans="1:7" ht="14.25" customHeight="1">
      <c r="A25" s="91"/>
      <c r="B25" s="91"/>
      <c r="C25" s="91"/>
      <c r="D25" s="91"/>
      <c r="E25" s="91"/>
      <c r="F25" s="91"/>
      <c r="G25" s="91"/>
    </row>
    <row r="26" ht="12.75">
      <c r="B26" s="23"/>
    </row>
    <row r="31" spans="1:4" ht="12.75">
      <c r="A31" s="24"/>
      <c r="B31" s="24"/>
      <c r="C31" s="24"/>
      <c r="D31" s="24"/>
    </row>
    <row r="32" ht="12.75">
      <c r="A32" s="24"/>
    </row>
    <row r="33" spans="1:4" ht="12.75">
      <c r="A33" s="24"/>
      <c r="B33" s="24"/>
      <c r="C33" s="24"/>
      <c r="D33" s="24"/>
    </row>
    <row r="34" spans="1:4" ht="12.75">
      <c r="A34" s="24"/>
      <c r="B34" s="24"/>
      <c r="C34" s="24"/>
      <c r="D34" s="24"/>
    </row>
    <row r="35" spans="1:4" ht="12.75">
      <c r="A35" s="24"/>
      <c r="B35" s="24"/>
      <c r="C35" s="24"/>
      <c r="D35" s="24"/>
    </row>
    <row r="36" spans="1:4" ht="12.75">
      <c r="A36" s="24"/>
      <c r="B36" s="24"/>
      <c r="C36" s="24"/>
      <c r="D36" s="24"/>
    </row>
    <row r="37" spans="1:4" ht="12.75">
      <c r="A37" s="24"/>
      <c r="B37" s="24"/>
      <c r="C37" s="24"/>
      <c r="D37" s="24"/>
    </row>
    <row r="38" spans="1:4" ht="12.75">
      <c r="A38" s="24"/>
      <c r="B38" s="24"/>
      <c r="C38" s="24"/>
      <c r="D38" s="24"/>
    </row>
    <row r="39" spans="1:4" ht="12.75">
      <c r="A39" s="24"/>
      <c r="B39" s="24"/>
      <c r="C39" s="24"/>
      <c r="D39" s="24"/>
    </row>
    <row r="40" spans="1:4" ht="12.75">
      <c r="A40" s="24"/>
      <c r="B40" s="24"/>
      <c r="C40" s="24"/>
      <c r="D40" s="24"/>
    </row>
    <row r="41" spans="1:4" ht="12.75">
      <c r="A41" s="24"/>
      <c r="B41" s="24"/>
      <c r="C41" s="24"/>
      <c r="D41" s="24"/>
    </row>
    <row r="42" spans="1:4" ht="12.75">
      <c r="A42" s="24"/>
      <c r="B42" s="24"/>
      <c r="C42" s="24"/>
      <c r="D42" s="24"/>
    </row>
    <row r="43" spans="1:4" ht="12.75">
      <c r="A43" s="24"/>
      <c r="B43" s="24"/>
      <c r="C43" s="24"/>
      <c r="D43" s="24"/>
    </row>
    <row r="44" spans="1:4" ht="12.75">
      <c r="A44" s="24"/>
      <c r="B44" s="24"/>
      <c r="C44" s="24"/>
      <c r="D44" s="24"/>
    </row>
    <row r="45" spans="1:4" ht="12.75">
      <c r="A45" s="24"/>
      <c r="B45" s="24"/>
      <c r="C45" s="24"/>
      <c r="D45" s="24"/>
    </row>
    <row r="46" spans="1:4" ht="12.75">
      <c r="A46" s="24"/>
      <c r="B46" s="24"/>
      <c r="C46" s="24"/>
      <c r="D46" s="24"/>
    </row>
    <row r="47" spans="1:4" ht="12.75">
      <c r="A47" s="24"/>
      <c r="B47" s="24"/>
      <c r="C47" s="24"/>
      <c r="D47" s="24"/>
    </row>
    <row r="48" spans="1:4" ht="12.75">
      <c r="A48" s="24"/>
      <c r="B48" s="24"/>
      <c r="C48" s="24"/>
      <c r="D48" s="24"/>
    </row>
    <row r="49" spans="1:4" ht="12.75">
      <c r="A49" s="24"/>
      <c r="B49" s="24"/>
      <c r="C49" s="24"/>
      <c r="D49" s="24"/>
    </row>
    <row r="50" spans="1:4" ht="12.75">
      <c r="A50" s="24"/>
      <c r="B50" s="24"/>
      <c r="C50" s="24"/>
      <c r="D50" s="24"/>
    </row>
  </sheetData>
  <mergeCells count="2">
    <mergeCell ref="A1:G1"/>
    <mergeCell ref="A24:G25"/>
  </mergeCells>
  <printOptions/>
  <pageMargins left="0.7874015748031497" right="0.7874015748031497" top="1.3779527559055118" bottom="0.984251968503937" header="0" footer="0"/>
  <pageSetup horizontalDpi="600" verticalDpi="600" orientation="portrait" paperSize="9" scale="90" r:id="rId2"/>
  <headerFooter alignWithMargins="0">
    <oddHeader>&amp;L
&amp;G</oddHeader>
  </headerFooter>
  <ignoredErrors>
    <ignoredError sqref="C21 E21" 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26" sqref="C26"/>
    </sheetView>
  </sheetViews>
  <sheetFormatPr defaultColWidth="11.421875" defaultRowHeight="12.75"/>
  <cols>
    <col min="1" max="1" width="11.421875" style="24" customWidth="1"/>
    <col min="2" max="2" width="13.7109375" style="24" bestFit="1" customWidth="1"/>
    <col min="3" max="3" width="15.7109375" style="24" customWidth="1"/>
    <col min="4" max="4" width="14.00390625" style="24" customWidth="1"/>
    <col min="5" max="5" width="14.421875" style="24" customWidth="1"/>
    <col min="6" max="6" width="16.421875" style="24" customWidth="1"/>
    <col min="7" max="16384" width="11.421875" style="24" customWidth="1"/>
  </cols>
  <sheetData>
    <row r="1" spans="1:6" ht="15.75">
      <c r="A1" s="92" t="s">
        <v>50</v>
      </c>
      <c r="B1" s="92"/>
      <c r="C1" s="92"/>
      <c r="D1" s="92"/>
      <c r="E1" s="92"/>
      <c r="F1" s="92"/>
    </row>
    <row r="2" spans="1:6" ht="9" customHeight="1">
      <c r="A2" s="25"/>
      <c r="B2" s="25"/>
      <c r="C2" s="25"/>
      <c r="D2" s="25"/>
      <c r="E2" s="25"/>
      <c r="F2" s="25"/>
    </row>
    <row r="3" spans="1:6" ht="51">
      <c r="A3" s="25"/>
      <c r="B3" s="26" t="s">
        <v>21</v>
      </c>
      <c r="C3" s="26" t="s">
        <v>22</v>
      </c>
      <c r="D3" s="26" t="s">
        <v>23</v>
      </c>
      <c r="E3" s="26" t="s">
        <v>24</v>
      </c>
      <c r="F3" s="26" t="s">
        <v>25</v>
      </c>
    </row>
    <row r="4" spans="1:6" ht="12.75">
      <c r="A4" s="76" t="s">
        <v>26</v>
      </c>
      <c r="B4" s="137">
        <v>635850</v>
      </c>
      <c r="C4" s="137">
        <v>128940</v>
      </c>
      <c r="D4" s="138">
        <f>C4/B4</f>
        <v>0.20278367539514036</v>
      </c>
      <c r="E4" s="138">
        <f>C4/$C$12</f>
        <v>0.08108006137284</v>
      </c>
      <c r="F4" s="138">
        <f>B4/$B$12</f>
        <v>0.07972368974050087</v>
      </c>
    </row>
    <row r="5" spans="1:6" ht="12.75">
      <c r="A5" s="77" t="s">
        <v>27</v>
      </c>
      <c r="B5" s="137">
        <v>1194062</v>
      </c>
      <c r="C5" s="137">
        <v>245246</v>
      </c>
      <c r="D5" s="138">
        <f aca="true" t="shared" si="0" ref="D5:D12">C5/B5</f>
        <v>0.20538799492823656</v>
      </c>
      <c r="E5" s="138">
        <f aca="true" t="shared" si="1" ref="E5:E12">C5/$C$12</f>
        <v>0.15421560982971552</v>
      </c>
      <c r="F5" s="138">
        <f aca="true" t="shared" si="2" ref="F5:F12">B5/$B$12</f>
        <v>0.14971302731606817</v>
      </c>
    </row>
    <row r="6" spans="1:6" ht="12.75">
      <c r="A6" s="77" t="s">
        <v>28</v>
      </c>
      <c r="B6" s="137">
        <v>788287</v>
      </c>
      <c r="C6" s="137">
        <v>155913</v>
      </c>
      <c r="D6" s="138">
        <f t="shared" si="0"/>
        <v>0.19778710038348976</v>
      </c>
      <c r="E6" s="138">
        <f t="shared" si="1"/>
        <v>0.0980412254445758</v>
      </c>
      <c r="F6" s="138">
        <f t="shared" si="2"/>
        <v>0.09883643660371189</v>
      </c>
    </row>
    <row r="7" spans="1:6" ht="12.75">
      <c r="A7" s="77" t="s">
        <v>29</v>
      </c>
      <c r="B7" s="137">
        <v>876184</v>
      </c>
      <c r="C7" s="137">
        <v>168128</v>
      </c>
      <c r="D7" s="138">
        <f t="shared" si="0"/>
        <v>0.19188663568382897</v>
      </c>
      <c r="E7" s="138">
        <f t="shared" si="1"/>
        <v>0.10572226274618306</v>
      </c>
      <c r="F7" s="138">
        <f t="shared" si="2"/>
        <v>0.10985707536618858</v>
      </c>
    </row>
    <row r="8" spans="1:6" ht="12.75">
      <c r="A8" s="77" t="s">
        <v>30</v>
      </c>
      <c r="B8" s="137">
        <v>492174</v>
      </c>
      <c r="C8" s="137">
        <v>95673</v>
      </c>
      <c r="D8" s="138">
        <f t="shared" si="0"/>
        <v>0.1943885698960124</v>
      </c>
      <c r="E8" s="138">
        <f t="shared" si="1"/>
        <v>0.06016110370500792</v>
      </c>
      <c r="F8" s="138">
        <f t="shared" si="2"/>
        <v>0.06170940831067276</v>
      </c>
    </row>
    <row r="9" spans="1:6" ht="12.75">
      <c r="A9" s="77" t="s">
        <v>31</v>
      </c>
      <c r="B9" s="137">
        <v>662751</v>
      </c>
      <c r="C9" s="137">
        <v>136291</v>
      </c>
      <c r="D9" s="138">
        <f t="shared" si="0"/>
        <v>0.20564435210207152</v>
      </c>
      <c r="E9" s="138">
        <f t="shared" si="1"/>
        <v>0.08570251779560832</v>
      </c>
      <c r="F9" s="138">
        <f t="shared" si="2"/>
        <v>0.08309657167446204</v>
      </c>
    </row>
    <row r="10" spans="1:6" ht="12.75">
      <c r="A10" s="77" t="s">
        <v>32</v>
      </c>
      <c r="B10" s="137">
        <v>1491287</v>
      </c>
      <c r="C10" s="137">
        <v>289228</v>
      </c>
      <c r="D10" s="138">
        <f t="shared" si="0"/>
        <v>0.19394522985850476</v>
      </c>
      <c r="E10" s="138">
        <f t="shared" si="1"/>
        <v>0.18187237467615766</v>
      </c>
      <c r="F10" s="138">
        <f t="shared" si="2"/>
        <v>0.18697947959745587</v>
      </c>
    </row>
    <row r="11" spans="1:6" ht="12.75">
      <c r="A11" s="77" t="s">
        <v>33</v>
      </c>
      <c r="B11" s="137">
        <v>1835077</v>
      </c>
      <c r="C11" s="139">
        <v>370861</v>
      </c>
      <c r="D11" s="138">
        <f t="shared" si="0"/>
        <v>0.20209560688734043</v>
      </c>
      <c r="E11" s="138">
        <f t="shared" si="1"/>
        <v>0.2332048444299117</v>
      </c>
      <c r="F11" s="138">
        <f t="shared" si="2"/>
        <v>0.23008431139093985</v>
      </c>
    </row>
    <row r="12" spans="1:6" ht="12.75">
      <c r="A12" s="78" t="s">
        <v>1</v>
      </c>
      <c r="B12" s="140">
        <v>7975672</v>
      </c>
      <c r="C12" s="140">
        <v>1590280</v>
      </c>
      <c r="D12" s="141">
        <f t="shared" si="0"/>
        <v>0.19939134909259057</v>
      </c>
      <c r="E12" s="141">
        <f t="shared" si="1"/>
        <v>1</v>
      </c>
      <c r="F12" s="141">
        <f t="shared" si="2"/>
        <v>1</v>
      </c>
    </row>
    <row r="13" spans="1:6" ht="12.75">
      <c r="A13" s="28"/>
      <c r="B13" s="28"/>
      <c r="C13" s="28"/>
      <c r="D13" s="28"/>
      <c r="E13" s="28"/>
      <c r="F13" s="28"/>
    </row>
    <row r="14" spans="1:6" ht="21.75" customHeight="1">
      <c r="A14" s="93" t="s">
        <v>59</v>
      </c>
      <c r="B14" s="93"/>
      <c r="C14" s="93"/>
      <c r="D14" s="93"/>
      <c r="E14" s="93"/>
      <c r="F14" s="93"/>
    </row>
    <row r="15" spans="2:3" ht="25.5" customHeight="1">
      <c r="B15" s="29"/>
      <c r="C15" s="30"/>
    </row>
    <row r="16" spans="2:3" ht="18" customHeight="1">
      <c r="B16" s="29"/>
      <c r="C16" s="30"/>
    </row>
    <row r="17" spans="1:4" ht="15.75" customHeight="1">
      <c r="A17" s="31"/>
      <c r="B17" s="32"/>
      <c r="C17" s="32"/>
      <c r="D17" s="32"/>
    </row>
    <row r="18" spans="2:4" ht="12.75">
      <c r="B18" s="56"/>
      <c r="C18" s="57"/>
      <c r="D18" s="56"/>
    </row>
    <row r="19" spans="2:7" ht="12.75">
      <c r="B19" s="56"/>
      <c r="D19" s="27"/>
      <c r="F19" s="58"/>
      <c r="G19" s="58"/>
    </row>
    <row r="20" spans="2:7" ht="12.75">
      <c r="B20" s="56"/>
      <c r="D20" s="27"/>
      <c r="F20" s="58"/>
      <c r="G20" s="58"/>
    </row>
    <row r="21" spans="2:7" ht="12.75">
      <c r="B21" s="56"/>
      <c r="D21" s="27"/>
      <c r="F21" s="58"/>
      <c r="G21" s="58"/>
    </row>
    <row r="22" spans="2:7" ht="12.75">
      <c r="B22" s="56"/>
      <c r="D22" s="27"/>
      <c r="F22" s="58"/>
      <c r="G22" s="58"/>
    </row>
    <row r="23" spans="2:7" ht="12.75">
      <c r="B23" s="56"/>
      <c r="D23" s="27"/>
      <c r="F23" s="58"/>
      <c r="G23" s="58"/>
    </row>
    <row r="24" spans="2:7" ht="12.75">
      <c r="B24" s="56"/>
      <c r="D24" s="27"/>
      <c r="F24" s="58"/>
      <c r="G24" s="58"/>
    </row>
    <row r="25" spans="2:7" ht="12.75">
      <c r="B25" s="56"/>
      <c r="D25" s="27"/>
      <c r="F25" s="58"/>
      <c r="G25" s="58"/>
    </row>
    <row r="26" spans="4:7" ht="12.75">
      <c r="D26" s="58"/>
      <c r="F26" s="58"/>
      <c r="G26" s="58"/>
    </row>
    <row r="27" spans="4:7" ht="12.75">
      <c r="D27" s="58"/>
      <c r="F27" s="58"/>
      <c r="G27" s="58"/>
    </row>
  </sheetData>
  <mergeCells count="2">
    <mergeCell ref="A1:F1"/>
    <mergeCell ref="A14:F14"/>
  </mergeCells>
  <printOptions/>
  <pageMargins left="0.75" right="0.75" top="1.29" bottom="1" header="0" footer="0"/>
  <pageSetup horizontalDpi="300" verticalDpi="300" orientation="portrait" paperSize="9" scale="90" r:id="rId2"/>
  <headerFooter alignWithMargins="0">
    <oddHeader>&amp;L
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A1" sqref="A1:Q24"/>
    </sheetView>
  </sheetViews>
  <sheetFormatPr defaultColWidth="11.421875" defaultRowHeight="12.75"/>
  <cols>
    <col min="1" max="1" width="9.421875" style="24" customWidth="1"/>
    <col min="2" max="2" width="7.421875" style="24" bestFit="1" customWidth="1"/>
    <col min="3" max="3" width="10.421875" style="24" bestFit="1" customWidth="1"/>
    <col min="4" max="4" width="7.8515625" style="24" bestFit="1" customWidth="1"/>
    <col min="5" max="5" width="10.421875" style="24" bestFit="1" customWidth="1"/>
    <col min="6" max="6" width="7.421875" style="24" bestFit="1" customWidth="1"/>
    <col min="7" max="7" width="10.421875" style="24" bestFit="1" customWidth="1"/>
    <col min="8" max="8" width="8.8515625" style="24" bestFit="1" customWidth="1"/>
    <col min="9" max="9" width="10.421875" style="24" bestFit="1" customWidth="1"/>
    <col min="10" max="10" width="6.421875" style="24" bestFit="1" customWidth="1"/>
    <col min="11" max="11" width="10.421875" style="24" bestFit="1" customWidth="1"/>
    <col min="12" max="12" width="7.421875" style="24" bestFit="1" customWidth="1"/>
    <col min="13" max="13" width="10.421875" style="24" bestFit="1" customWidth="1"/>
    <col min="14" max="14" width="7.421875" style="24" bestFit="1" customWidth="1"/>
    <col min="15" max="15" width="10.421875" style="24" customWidth="1"/>
    <col min="16" max="16" width="7.421875" style="24" bestFit="1" customWidth="1"/>
    <col min="17" max="17" width="10.421875" style="24" bestFit="1" customWidth="1"/>
    <col min="18" max="16384" width="11.421875" style="24" customWidth="1"/>
  </cols>
  <sheetData>
    <row r="1" spans="1:17" ht="33" customHeight="1">
      <c r="A1" s="90" t="s">
        <v>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2.75">
      <c r="A2" s="33"/>
      <c r="B2" s="94" t="s">
        <v>26</v>
      </c>
      <c r="C2" s="95"/>
      <c r="D2" s="96" t="s">
        <v>27</v>
      </c>
      <c r="E2" s="94"/>
      <c r="F2" s="96" t="s">
        <v>28</v>
      </c>
      <c r="G2" s="95"/>
      <c r="H2" s="94" t="s">
        <v>29</v>
      </c>
      <c r="I2" s="94"/>
      <c r="J2" s="96" t="s">
        <v>30</v>
      </c>
      <c r="K2" s="95"/>
      <c r="L2" s="94" t="s">
        <v>31</v>
      </c>
      <c r="M2" s="94"/>
      <c r="N2" s="97" t="s">
        <v>32</v>
      </c>
      <c r="O2" s="98"/>
      <c r="P2" s="94" t="s">
        <v>33</v>
      </c>
      <c r="Q2" s="94"/>
    </row>
    <row r="3" spans="1:17" ht="30" customHeight="1">
      <c r="A3" s="21" t="s">
        <v>13</v>
      </c>
      <c r="B3" s="34" t="s">
        <v>35</v>
      </c>
      <c r="C3" s="35" t="s">
        <v>36</v>
      </c>
      <c r="D3" s="36" t="s">
        <v>35</v>
      </c>
      <c r="E3" s="35" t="s">
        <v>36</v>
      </c>
      <c r="F3" s="36" t="s">
        <v>35</v>
      </c>
      <c r="G3" s="35" t="s">
        <v>36</v>
      </c>
      <c r="H3" s="52" t="s">
        <v>35</v>
      </c>
      <c r="I3" s="35" t="s">
        <v>36</v>
      </c>
      <c r="J3" s="36" t="s">
        <v>35</v>
      </c>
      <c r="K3" s="35" t="s">
        <v>36</v>
      </c>
      <c r="L3" s="52" t="s">
        <v>35</v>
      </c>
      <c r="M3" s="35" t="s">
        <v>36</v>
      </c>
      <c r="N3" s="36" t="s">
        <v>35</v>
      </c>
      <c r="O3" s="35" t="s">
        <v>36</v>
      </c>
      <c r="P3" s="52" t="s">
        <v>35</v>
      </c>
      <c r="Q3" s="35" t="s">
        <v>36</v>
      </c>
    </row>
    <row r="4" spans="1:17" ht="12.75">
      <c r="A4" s="37">
        <v>0</v>
      </c>
      <c r="B4" s="74">
        <v>6359</v>
      </c>
      <c r="C4" s="38">
        <f>B4/$B$22</f>
        <v>0.049317512021095085</v>
      </c>
      <c r="D4" s="79">
        <v>12433</v>
      </c>
      <c r="E4" s="39">
        <f>D4/$D$22</f>
        <v>0.05069603581709793</v>
      </c>
      <c r="F4" s="74">
        <v>7352</v>
      </c>
      <c r="G4" s="38">
        <f>F4/$F$22</f>
        <v>0.047154502831707426</v>
      </c>
      <c r="H4" s="79">
        <v>7129</v>
      </c>
      <c r="I4" s="39">
        <f>H4/$H$22</f>
        <v>0.04240221735820327</v>
      </c>
      <c r="J4" s="75">
        <v>4718</v>
      </c>
      <c r="K4" s="38">
        <f>J4/$J$22</f>
        <v>0.04931380849351437</v>
      </c>
      <c r="L4" s="79">
        <v>5847</v>
      </c>
      <c r="M4" s="39">
        <f>L4/$L$22</f>
        <v>0.0429008518537541</v>
      </c>
      <c r="N4" s="75">
        <v>15006</v>
      </c>
      <c r="O4" s="38">
        <f>N4/$N$22</f>
        <v>0.05188294356009791</v>
      </c>
      <c r="P4" s="79">
        <v>19998</v>
      </c>
      <c r="Q4" s="39">
        <f>P4/$P$22</f>
        <v>0.05392316797937772</v>
      </c>
    </row>
    <row r="5" spans="1:17" ht="12.75">
      <c r="A5" s="37">
        <v>1</v>
      </c>
      <c r="B5" s="74">
        <v>7318</v>
      </c>
      <c r="C5" s="38">
        <f aca="true" t="shared" si="0" ref="C5:C22">B5/$B$22</f>
        <v>0.056755079882115714</v>
      </c>
      <c r="D5" s="79">
        <v>13747</v>
      </c>
      <c r="E5" s="39">
        <f aca="true" t="shared" si="1" ref="E5:E22">D5/$D$22</f>
        <v>0.056053921368748115</v>
      </c>
      <c r="F5" s="74">
        <v>7977</v>
      </c>
      <c r="G5" s="38">
        <f aca="true" t="shared" si="2" ref="G5:G22">F5/$F$22</f>
        <v>0.05116314867907102</v>
      </c>
      <c r="H5" s="79">
        <v>8571</v>
      </c>
      <c r="I5" s="39">
        <f aca="true" t="shared" si="3" ref="I5:I22">H5/$H$22</f>
        <v>0.0509790159878188</v>
      </c>
      <c r="J5" s="75">
        <v>4979</v>
      </c>
      <c r="K5" s="38">
        <f aca="true" t="shared" si="4" ref="K5:K22">J5/$J$22</f>
        <v>0.052041850887920314</v>
      </c>
      <c r="L5" s="79">
        <v>6549</v>
      </c>
      <c r="M5" s="39">
        <f aca="true" t="shared" si="5" ref="M5:M22">L5/$L$22</f>
        <v>0.04805159548319405</v>
      </c>
      <c r="N5" s="75">
        <v>16666</v>
      </c>
      <c r="O5" s="38">
        <f aca="true" t="shared" si="6" ref="O5:O22">N5/$N$22</f>
        <v>0.057622360214087155</v>
      </c>
      <c r="P5" s="79">
        <v>20941</v>
      </c>
      <c r="Q5" s="39">
        <f aca="true" t="shared" si="7" ref="Q5:Q22">P5/$P$22</f>
        <v>0.05646589962276972</v>
      </c>
    </row>
    <row r="6" spans="1:17" ht="12.75">
      <c r="A6" s="37">
        <v>2</v>
      </c>
      <c r="B6" s="74">
        <v>7118</v>
      </c>
      <c r="C6" s="38">
        <f t="shared" si="0"/>
        <v>0.05520397083914999</v>
      </c>
      <c r="D6" s="79">
        <v>13579</v>
      </c>
      <c r="E6" s="39">
        <f t="shared" si="1"/>
        <v>0.055368894905523436</v>
      </c>
      <c r="F6" s="74">
        <v>8139</v>
      </c>
      <c r="G6" s="38">
        <f t="shared" si="2"/>
        <v>0.052202189682707664</v>
      </c>
      <c r="H6" s="79">
        <v>8299</v>
      </c>
      <c r="I6" s="39">
        <f t="shared" si="3"/>
        <v>0.04936120098972212</v>
      </c>
      <c r="J6" s="75">
        <v>5217</v>
      </c>
      <c r="K6" s="38">
        <f t="shared" si="4"/>
        <v>0.0545294910789878</v>
      </c>
      <c r="L6" s="79">
        <v>6644</v>
      </c>
      <c r="M6" s="39">
        <f t="shared" si="5"/>
        <v>0.04874863343874504</v>
      </c>
      <c r="N6" s="75">
        <v>16220</v>
      </c>
      <c r="O6" s="38">
        <f t="shared" si="6"/>
        <v>0.056080324173316556</v>
      </c>
      <c r="P6" s="79">
        <v>20765</v>
      </c>
      <c r="Q6" s="39">
        <f t="shared" si="7"/>
        <v>0.05599132828741766</v>
      </c>
    </row>
    <row r="7" spans="1:17" ht="12.75">
      <c r="A7" s="37">
        <v>3</v>
      </c>
      <c r="B7" s="74">
        <v>6956</v>
      </c>
      <c r="C7" s="38">
        <f t="shared" si="0"/>
        <v>0.05394757251434776</v>
      </c>
      <c r="D7" s="79">
        <v>13275</v>
      </c>
      <c r="E7" s="39">
        <f t="shared" si="1"/>
        <v>0.05412932321016449</v>
      </c>
      <c r="F7" s="74">
        <v>7951</v>
      </c>
      <c r="G7" s="38">
        <f t="shared" si="2"/>
        <v>0.05099638901182069</v>
      </c>
      <c r="H7" s="79">
        <v>8291</v>
      </c>
      <c r="I7" s="39">
        <f t="shared" si="3"/>
        <v>0.04931361819566045</v>
      </c>
      <c r="J7" s="75">
        <v>5139</v>
      </c>
      <c r="K7" s="38">
        <f t="shared" si="4"/>
        <v>0.05371421404157913</v>
      </c>
      <c r="L7" s="79">
        <v>6539</v>
      </c>
      <c r="M7" s="39">
        <f t="shared" si="5"/>
        <v>0.04797822306682026</v>
      </c>
      <c r="N7" s="75">
        <v>15698</v>
      </c>
      <c r="O7" s="38">
        <f t="shared" si="6"/>
        <v>0.05427551965923078</v>
      </c>
      <c r="P7" s="79">
        <v>20429</v>
      </c>
      <c r="Q7" s="39">
        <f t="shared" si="7"/>
        <v>0.05508532846538191</v>
      </c>
    </row>
    <row r="8" spans="1:17" ht="12.75">
      <c r="A8" s="37">
        <v>4</v>
      </c>
      <c r="B8" s="74">
        <v>7118</v>
      </c>
      <c r="C8" s="38">
        <f t="shared" si="0"/>
        <v>0.05520397083914999</v>
      </c>
      <c r="D8" s="79">
        <v>13241</v>
      </c>
      <c r="E8" s="39">
        <f t="shared" si="1"/>
        <v>0.05399068690213092</v>
      </c>
      <c r="F8" s="74">
        <v>7961</v>
      </c>
      <c r="G8" s="38">
        <f t="shared" si="2"/>
        <v>0.05106052734537851</v>
      </c>
      <c r="H8" s="79">
        <v>8516</v>
      </c>
      <c r="I8" s="39">
        <f t="shared" si="3"/>
        <v>0.050651884278644844</v>
      </c>
      <c r="J8" s="75">
        <v>5137</v>
      </c>
      <c r="K8" s="38">
        <f t="shared" si="4"/>
        <v>0.05369330950215839</v>
      </c>
      <c r="L8" s="79">
        <v>6587</v>
      </c>
      <c r="M8" s="39">
        <f t="shared" si="5"/>
        <v>0.04833041066541444</v>
      </c>
      <c r="N8" s="75">
        <v>15964</v>
      </c>
      <c r="O8" s="38">
        <f t="shared" si="6"/>
        <v>0.055195209315833875</v>
      </c>
      <c r="P8" s="79">
        <v>20196</v>
      </c>
      <c r="Q8" s="39">
        <f t="shared" si="7"/>
        <v>0.054457060731648785</v>
      </c>
    </row>
    <row r="9" spans="1:17" ht="12.75">
      <c r="A9" s="37">
        <v>5</v>
      </c>
      <c r="B9" s="74">
        <v>6959</v>
      </c>
      <c r="C9" s="38">
        <f t="shared" si="0"/>
        <v>0.05397083914999225</v>
      </c>
      <c r="D9" s="79">
        <v>12613</v>
      </c>
      <c r="E9" s="39">
        <f t="shared" si="1"/>
        <v>0.05142999274198152</v>
      </c>
      <c r="F9" s="74">
        <v>8073</v>
      </c>
      <c r="G9" s="38">
        <f t="shared" si="2"/>
        <v>0.05177887668122607</v>
      </c>
      <c r="H9" s="79">
        <v>8193</v>
      </c>
      <c r="I9" s="39">
        <f t="shared" si="3"/>
        <v>0.048730728968405024</v>
      </c>
      <c r="J9" s="75">
        <v>4979</v>
      </c>
      <c r="K9" s="38">
        <f t="shared" si="4"/>
        <v>0.052041850887920314</v>
      </c>
      <c r="L9" s="79">
        <v>6880</v>
      </c>
      <c r="M9" s="39">
        <f t="shared" si="5"/>
        <v>0.050480222465166445</v>
      </c>
      <c r="N9" s="75">
        <v>15901</v>
      </c>
      <c r="O9" s="38">
        <f t="shared" si="6"/>
        <v>0.05497738808137525</v>
      </c>
      <c r="P9" s="79">
        <v>20534</v>
      </c>
      <c r="Q9" s="39">
        <f t="shared" si="7"/>
        <v>0.05536845340976808</v>
      </c>
    </row>
    <row r="10" spans="1:17" ht="12.75">
      <c r="A10" s="37">
        <v>6</v>
      </c>
      <c r="B10" s="74">
        <v>6856</v>
      </c>
      <c r="C10" s="38">
        <f t="shared" si="0"/>
        <v>0.053172017992864896</v>
      </c>
      <c r="D10" s="79">
        <v>12738</v>
      </c>
      <c r="E10" s="39">
        <f t="shared" si="1"/>
        <v>0.051939685050928455</v>
      </c>
      <c r="F10" s="74">
        <v>8014</v>
      </c>
      <c r="G10" s="38">
        <f t="shared" si="2"/>
        <v>0.05140046051323494</v>
      </c>
      <c r="H10" s="79">
        <v>7902</v>
      </c>
      <c r="I10" s="39">
        <f t="shared" si="3"/>
        <v>0.046999904834411875</v>
      </c>
      <c r="J10" s="75">
        <v>4971</v>
      </c>
      <c r="K10" s="38">
        <f t="shared" si="4"/>
        <v>0.05195823273023737</v>
      </c>
      <c r="L10" s="79">
        <v>7148</v>
      </c>
      <c r="M10" s="39">
        <f t="shared" si="5"/>
        <v>0.05244660322398398</v>
      </c>
      <c r="N10" s="75">
        <v>15485</v>
      </c>
      <c r="O10" s="38">
        <f t="shared" si="6"/>
        <v>0.0535390764379659</v>
      </c>
      <c r="P10" s="79">
        <v>19646</v>
      </c>
      <c r="Q10" s="39">
        <f t="shared" si="7"/>
        <v>0.0529740253086736</v>
      </c>
    </row>
    <row r="11" spans="1:17" ht="12.75">
      <c r="A11" s="37">
        <v>7</v>
      </c>
      <c r="B11" s="74">
        <v>6643</v>
      </c>
      <c r="C11" s="38">
        <f t="shared" si="0"/>
        <v>0.05152008686210641</v>
      </c>
      <c r="D11" s="79">
        <v>12518</v>
      </c>
      <c r="E11" s="39">
        <f t="shared" si="1"/>
        <v>0.05104262658718185</v>
      </c>
      <c r="F11" s="74">
        <v>8130</v>
      </c>
      <c r="G11" s="38">
        <f t="shared" si="2"/>
        <v>0.05214446518250563</v>
      </c>
      <c r="H11" s="79">
        <v>8577</v>
      </c>
      <c r="I11" s="39">
        <f t="shared" si="3"/>
        <v>0.05101470308336505</v>
      </c>
      <c r="J11" s="75">
        <v>4860</v>
      </c>
      <c r="K11" s="38">
        <f t="shared" si="4"/>
        <v>0.05079803079238657</v>
      </c>
      <c r="L11" s="79">
        <v>6887</v>
      </c>
      <c r="M11" s="39">
        <f t="shared" si="5"/>
        <v>0.0505315831566281</v>
      </c>
      <c r="N11" s="75">
        <v>14763</v>
      </c>
      <c r="O11" s="38">
        <f t="shared" si="6"/>
        <v>0.05104277594147178</v>
      </c>
      <c r="P11" s="79">
        <v>19211</v>
      </c>
      <c r="Q11" s="39">
        <f t="shared" si="7"/>
        <v>0.051801079110502316</v>
      </c>
    </row>
    <row r="12" spans="1:17" ht="12.75">
      <c r="A12" s="37">
        <v>8</v>
      </c>
      <c r="B12" s="74">
        <v>6829</v>
      </c>
      <c r="C12" s="38">
        <f t="shared" si="0"/>
        <v>0.05296261827206453</v>
      </c>
      <c r="D12" s="79">
        <v>12905</v>
      </c>
      <c r="E12" s="39">
        <f t="shared" si="1"/>
        <v>0.05262063397568156</v>
      </c>
      <c r="F12" s="74">
        <v>8088</v>
      </c>
      <c r="G12" s="38">
        <f t="shared" si="2"/>
        <v>0.051875084181562794</v>
      </c>
      <c r="H12" s="79">
        <v>8971</v>
      </c>
      <c r="I12" s="39">
        <f t="shared" si="3"/>
        <v>0.05335815569090217</v>
      </c>
      <c r="J12" s="75">
        <v>4966</v>
      </c>
      <c r="K12" s="38">
        <f t="shared" si="4"/>
        <v>0.05190597138168553</v>
      </c>
      <c r="L12" s="79">
        <v>7198</v>
      </c>
      <c r="M12" s="39">
        <f t="shared" si="5"/>
        <v>0.052813465305852916</v>
      </c>
      <c r="N12" s="75">
        <v>15223</v>
      </c>
      <c r="O12" s="38">
        <f t="shared" si="6"/>
        <v>0.05263321670101097</v>
      </c>
      <c r="P12" s="79">
        <v>19462</v>
      </c>
      <c r="Q12" s="39">
        <f t="shared" si="7"/>
        <v>0.05247788254898736</v>
      </c>
    </row>
    <row r="13" spans="1:17" ht="12.75">
      <c r="A13" s="37">
        <v>9</v>
      </c>
      <c r="B13" s="74">
        <v>6769</v>
      </c>
      <c r="C13" s="38">
        <f t="shared" si="0"/>
        <v>0.05249728555917481</v>
      </c>
      <c r="D13" s="79">
        <v>12458</v>
      </c>
      <c r="E13" s="39">
        <f t="shared" si="1"/>
        <v>0.05079797427888732</v>
      </c>
      <c r="F13" s="74">
        <v>8197</v>
      </c>
      <c r="G13" s="38">
        <f t="shared" si="2"/>
        <v>0.05257419201734301</v>
      </c>
      <c r="H13" s="79">
        <v>9351</v>
      </c>
      <c r="I13" s="39">
        <f t="shared" si="3"/>
        <v>0.05561833840883137</v>
      </c>
      <c r="J13" s="75">
        <v>5033</v>
      </c>
      <c r="K13" s="38">
        <f t="shared" si="4"/>
        <v>0.05260627345228016</v>
      </c>
      <c r="L13" s="79">
        <v>7350</v>
      </c>
      <c r="M13" s="39">
        <f t="shared" si="5"/>
        <v>0.0539287260347345</v>
      </c>
      <c r="N13" s="75">
        <v>15152</v>
      </c>
      <c r="O13" s="38">
        <f t="shared" si="6"/>
        <v>0.05238773562725601</v>
      </c>
      <c r="P13" s="79">
        <v>19083</v>
      </c>
      <c r="Q13" s="39">
        <f t="shared" si="7"/>
        <v>0.05145593632115537</v>
      </c>
    </row>
    <row r="14" spans="1:17" ht="12.75">
      <c r="A14" s="37">
        <v>10</v>
      </c>
      <c r="B14" s="74">
        <v>7068</v>
      </c>
      <c r="C14" s="38">
        <f t="shared" si="0"/>
        <v>0.05481619357840856</v>
      </c>
      <c r="D14" s="79">
        <v>13026</v>
      </c>
      <c r="E14" s="39">
        <f t="shared" si="1"/>
        <v>0.053114016130742195</v>
      </c>
      <c r="F14" s="74">
        <v>8327</v>
      </c>
      <c r="G14" s="38">
        <f t="shared" si="2"/>
        <v>0.053407990353594635</v>
      </c>
      <c r="H14" s="79">
        <v>9794</v>
      </c>
      <c r="I14" s="39">
        <f t="shared" si="3"/>
        <v>0.058253235629996195</v>
      </c>
      <c r="J14" s="75">
        <v>5259</v>
      </c>
      <c r="K14" s="38">
        <f t="shared" si="4"/>
        <v>0.05496848640682324</v>
      </c>
      <c r="L14" s="79">
        <v>7910</v>
      </c>
      <c r="M14" s="39">
        <f t="shared" si="5"/>
        <v>0.05803758135166665</v>
      </c>
      <c r="N14" s="75">
        <v>15476</v>
      </c>
      <c r="O14" s="38">
        <f t="shared" si="6"/>
        <v>0.05350795911875752</v>
      </c>
      <c r="P14" s="79">
        <v>19498</v>
      </c>
      <c r="Q14" s="39">
        <f t="shared" si="7"/>
        <v>0.05257495395849119</v>
      </c>
    </row>
    <row r="15" spans="1:17" ht="12.75">
      <c r="A15" s="37">
        <v>11</v>
      </c>
      <c r="B15" s="74">
        <v>6946</v>
      </c>
      <c r="C15" s="38">
        <f t="shared" si="0"/>
        <v>0.053870017062199474</v>
      </c>
      <c r="D15" s="79">
        <v>13215</v>
      </c>
      <c r="E15" s="39">
        <f t="shared" si="1"/>
        <v>0.053884670901869956</v>
      </c>
      <c r="F15" s="74">
        <v>8890</v>
      </c>
      <c r="G15" s="38">
        <f t="shared" si="2"/>
        <v>0.05701897853289976</v>
      </c>
      <c r="H15" s="79">
        <v>9648</v>
      </c>
      <c r="I15" s="39">
        <f t="shared" si="3"/>
        <v>0.05738484963837077</v>
      </c>
      <c r="J15" s="75">
        <v>5240</v>
      </c>
      <c r="K15" s="38">
        <f t="shared" si="4"/>
        <v>0.05476989328232626</v>
      </c>
      <c r="L15" s="79">
        <v>8034</v>
      </c>
      <c r="M15" s="39">
        <f t="shared" si="5"/>
        <v>0.05894739931470163</v>
      </c>
      <c r="N15" s="75">
        <v>15456</v>
      </c>
      <c r="O15" s="38">
        <f t="shared" si="6"/>
        <v>0.05343880952051669</v>
      </c>
      <c r="P15" s="79">
        <v>20224</v>
      </c>
      <c r="Q15" s="39">
        <f t="shared" si="7"/>
        <v>0.05453256071681843</v>
      </c>
    </row>
    <row r="16" spans="1:17" ht="12.75">
      <c r="A16" s="37">
        <v>12</v>
      </c>
      <c r="B16" s="74">
        <v>7193</v>
      </c>
      <c r="C16" s="38">
        <f t="shared" si="0"/>
        <v>0.055785636730262135</v>
      </c>
      <c r="D16" s="79">
        <v>13929</v>
      </c>
      <c r="E16" s="39">
        <f t="shared" si="1"/>
        <v>0.05679603337057485</v>
      </c>
      <c r="F16" s="74">
        <v>9307</v>
      </c>
      <c r="G16" s="38">
        <f t="shared" si="2"/>
        <v>0.05969354704226075</v>
      </c>
      <c r="H16" s="79">
        <v>10229</v>
      </c>
      <c r="I16" s="39">
        <f t="shared" si="3"/>
        <v>0.06084055005709935</v>
      </c>
      <c r="J16" s="75">
        <v>5599</v>
      </c>
      <c r="K16" s="38">
        <f t="shared" si="4"/>
        <v>0.05852225810834823</v>
      </c>
      <c r="L16" s="79">
        <v>8667</v>
      </c>
      <c r="M16" s="39">
        <f t="shared" si="5"/>
        <v>0.06359187327116243</v>
      </c>
      <c r="N16" s="75">
        <v>16324</v>
      </c>
      <c r="O16" s="38">
        <f t="shared" si="6"/>
        <v>0.056439902084168894</v>
      </c>
      <c r="P16" s="79">
        <v>21398</v>
      </c>
      <c r="Q16" s="39">
        <f t="shared" si="7"/>
        <v>0.057698167237860004</v>
      </c>
    </row>
    <row r="17" spans="1:17" ht="12.75">
      <c r="A17" s="37">
        <v>13</v>
      </c>
      <c r="B17" s="74">
        <v>7596</v>
      </c>
      <c r="C17" s="38">
        <f t="shared" si="0"/>
        <v>0.058911121451838064</v>
      </c>
      <c r="D17" s="79">
        <v>14809</v>
      </c>
      <c r="E17" s="39">
        <f t="shared" si="1"/>
        <v>0.060384267225561276</v>
      </c>
      <c r="F17" s="74">
        <v>9782</v>
      </c>
      <c r="G17" s="38">
        <f t="shared" si="2"/>
        <v>0.06274011788625708</v>
      </c>
      <c r="H17" s="79">
        <v>10668</v>
      </c>
      <c r="I17" s="39">
        <f t="shared" si="3"/>
        <v>0.06345165588123335</v>
      </c>
      <c r="J17" s="75">
        <v>5810</v>
      </c>
      <c r="K17" s="38">
        <f t="shared" si="4"/>
        <v>0.06072768701723579</v>
      </c>
      <c r="L17" s="79">
        <v>8949</v>
      </c>
      <c r="M17" s="39">
        <f t="shared" si="5"/>
        <v>0.06566097541290328</v>
      </c>
      <c r="N17" s="75">
        <v>17206</v>
      </c>
      <c r="O17" s="38">
        <f t="shared" si="6"/>
        <v>0.05948939936658968</v>
      </c>
      <c r="P17" s="79">
        <v>21757</v>
      </c>
      <c r="Q17" s="39">
        <f t="shared" si="7"/>
        <v>0.05866618490485653</v>
      </c>
    </row>
    <row r="18" spans="1:17" ht="12.75">
      <c r="A18" s="37">
        <v>14</v>
      </c>
      <c r="B18" s="74">
        <v>7564</v>
      </c>
      <c r="C18" s="38">
        <f t="shared" si="0"/>
        <v>0.05866294400496355</v>
      </c>
      <c r="D18" s="79">
        <v>14692</v>
      </c>
      <c r="E18" s="39">
        <f t="shared" si="1"/>
        <v>0.05990719522438694</v>
      </c>
      <c r="F18" s="74">
        <v>9682</v>
      </c>
      <c r="G18" s="38">
        <f t="shared" si="2"/>
        <v>0.0620987345506789</v>
      </c>
      <c r="H18" s="79">
        <v>10826</v>
      </c>
      <c r="I18" s="39">
        <f t="shared" si="3"/>
        <v>0.06439141606395128</v>
      </c>
      <c r="J18" s="75">
        <v>5721</v>
      </c>
      <c r="K18" s="38">
        <f t="shared" si="4"/>
        <v>0.05979743501301307</v>
      </c>
      <c r="L18" s="79">
        <v>8712</v>
      </c>
      <c r="M18" s="39">
        <f t="shared" si="5"/>
        <v>0.06392204914484449</v>
      </c>
      <c r="N18" s="75">
        <v>16854</v>
      </c>
      <c r="O18" s="38">
        <f t="shared" si="6"/>
        <v>0.058272366437550994</v>
      </c>
      <c r="P18" s="79">
        <v>21946</v>
      </c>
      <c r="Q18" s="39">
        <f t="shared" si="7"/>
        <v>0.05917580980475164</v>
      </c>
    </row>
    <row r="19" spans="1:17" ht="12.75">
      <c r="A19" s="37">
        <v>15</v>
      </c>
      <c r="B19" s="74">
        <v>8038</v>
      </c>
      <c r="C19" s="38">
        <f t="shared" si="0"/>
        <v>0.062339072436792306</v>
      </c>
      <c r="D19" s="79">
        <v>15196</v>
      </c>
      <c r="E19" s="39">
        <f t="shared" si="1"/>
        <v>0.06196227461406098</v>
      </c>
      <c r="F19" s="74">
        <v>10049</v>
      </c>
      <c r="G19" s="38">
        <f t="shared" si="2"/>
        <v>0.06445261139225081</v>
      </c>
      <c r="H19" s="79">
        <v>10999</v>
      </c>
      <c r="I19" s="39">
        <f t="shared" si="3"/>
        <v>0.06542039398553483</v>
      </c>
      <c r="J19" s="75">
        <v>5944</v>
      </c>
      <c r="K19" s="38">
        <f t="shared" si="4"/>
        <v>0.06212829115842505</v>
      </c>
      <c r="L19" s="79">
        <v>8716</v>
      </c>
      <c r="M19" s="39">
        <f t="shared" si="5"/>
        <v>0.063951398111394</v>
      </c>
      <c r="N19" s="75">
        <v>17105</v>
      </c>
      <c r="O19" s="38">
        <f t="shared" si="6"/>
        <v>0.05914019389547347</v>
      </c>
      <c r="P19" s="79">
        <v>21928</v>
      </c>
      <c r="Q19" s="39">
        <f t="shared" si="7"/>
        <v>0.05912727409999973</v>
      </c>
    </row>
    <row r="20" spans="1:17" ht="12.75">
      <c r="A20" s="37">
        <v>16</v>
      </c>
      <c r="B20" s="74">
        <v>7730</v>
      </c>
      <c r="C20" s="38">
        <f t="shared" si="0"/>
        <v>0.0599503645106251</v>
      </c>
      <c r="D20" s="79">
        <v>15337</v>
      </c>
      <c r="E20" s="39">
        <f t="shared" si="1"/>
        <v>0.06253720753855313</v>
      </c>
      <c r="F20" s="74">
        <v>10013</v>
      </c>
      <c r="G20" s="38">
        <f t="shared" si="2"/>
        <v>0.06422171339144267</v>
      </c>
      <c r="H20" s="79">
        <v>11194</v>
      </c>
      <c r="I20" s="39">
        <f t="shared" si="3"/>
        <v>0.06658022459078797</v>
      </c>
      <c r="J20" s="75">
        <v>6042</v>
      </c>
      <c r="K20" s="38">
        <f t="shared" si="4"/>
        <v>0.06315261359004108</v>
      </c>
      <c r="L20" s="79">
        <v>9027</v>
      </c>
      <c r="M20" s="39">
        <f t="shared" si="5"/>
        <v>0.06623328026061882</v>
      </c>
      <c r="N20" s="75">
        <v>17522</v>
      </c>
      <c r="O20" s="38">
        <f t="shared" si="6"/>
        <v>0.060581963018794864</v>
      </c>
      <c r="P20" s="79">
        <v>21888</v>
      </c>
      <c r="Q20" s="39">
        <f t="shared" si="7"/>
        <v>0.059019416978328805</v>
      </c>
    </row>
    <row r="21" spans="1:17" ht="12.75">
      <c r="A21" s="37">
        <v>17</v>
      </c>
      <c r="B21" s="74">
        <v>7880</v>
      </c>
      <c r="C21" s="38">
        <f t="shared" si="0"/>
        <v>0.061113696292849386</v>
      </c>
      <c r="D21" s="79">
        <v>15535</v>
      </c>
      <c r="E21" s="39">
        <f t="shared" si="1"/>
        <v>0.06334456015592507</v>
      </c>
      <c r="F21" s="74">
        <v>9981</v>
      </c>
      <c r="G21" s="38">
        <f t="shared" si="2"/>
        <v>0.06401647072405765</v>
      </c>
      <c r="H21" s="80">
        <v>10970</v>
      </c>
      <c r="I21" s="81">
        <f t="shared" si="3"/>
        <v>0.06524790635706129</v>
      </c>
      <c r="J21" s="75">
        <v>6059</v>
      </c>
      <c r="K21" s="38">
        <f t="shared" si="4"/>
        <v>0.06333030217511733</v>
      </c>
      <c r="L21" s="80">
        <v>8647</v>
      </c>
      <c r="M21" s="81">
        <f t="shared" si="5"/>
        <v>0.06344512843841486</v>
      </c>
      <c r="N21" s="75">
        <v>17207</v>
      </c>
      <c r="O21" s="38">
        <f t="shared" si="6"/>
        <v>0.05949285684650172</v>
      </c>
      <c r="P21" s="80">
        <v>21957</v>
      </c>
      <c r="Q21" s="81">
        <f t="shared" si="7"/>
        <v>0.05920547051321115</v>
      </c>
    </row>
    <row r="22" spans="1:17" ht="31.5" customHeight="1">
      <c r="A22" s="40" t="s">
        <v>37</v>
      </c>
      <c r="B22" s="51">
        <f>SUM(B4:B21)</f>
        <v>128940</v>
      </c>
      <c r="C22" s="54">
        <f t="shared" si="0"/>
        <v>1</v>
      </c>
      <c r="D22" s="53">
        <f>SUM(D4:D21)</f>
        <v>245246</v>
      </c>
      <c r="E22" s="55">
        <f t="shared" si="1"/>
        <v>1</v>
      </c>
      <c r="F22" s="51">
        <f>SUM(F4:F21)</f>
        <v>155913</v>
      </c>
      <c r="G22" s="54">
        <f t="shared" si="2"/>
        <v>1</v>
      </c>
      <c r="H22" s="53">
        <f>SUM(H4:H21)</f>
        <v>168128</v>
      </c>
      <c r="I22" s="54">
        <f t="shared" si="3"/>
        <v>1</v>
      </c>
      <c r="J22" s="53">
        <f>SUM(J4:J21)</f>
        <v>95673</v>
      </c>
      <c r="K22" s="54">
        <f t="shared" si="4"/>
        <v>1</v>
      </c>
      <c r="L22" s="53">
        <f>SUM(L4:L21)</f>
        <v>136291</v>
      </c>
      <c r="M22" s="54">
        <f t="shared" si="5"/>
        <v>1</v>
      </c>
      <c r="N22" s="53">
        <f>SUM(N4:N21)</f>
        <v>289228</v>
      </c>
      <c r="O22" s="54">
        <f t="shared" si="6"/>
        <v>1</v>
      </c>
      <c r="P22" s="53">
        <f>SUM(P4:P21)</f>
        <v>370861</v>
      </c>
      <c r="Q22" s="55">
        <f t="shared" si="7"/>
        <v>1</v>
      </c>
    </row>
    <row r="23" spans="1:17" ht="12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1:17" ht="12.75">
      <c r="A24" s="91" t="s">
        <v>59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</sheetData>
  <mergeCells count="11">
    <mergeCell ref="P2:Q2"/>
    <mergeCell ref="A24:Q24"/>
    <mergeCell ref="A23:Q23"/>
    <mergeCell ref="A1:Q1"/>
    <mergeCell ref="B2:C2"/>
    <mergeCell ref="D2:E2"/>
    <mergeCell ref="F2:G2"/>
    <mergeCell ref="H2:I2"/>
    <mergeCell ref="J2:K2"/>
    <mergeCell ref="L2:M2"/>
    <mergeCell ref="N2:O2"/>
  </mergeCells>
  <printOptions/>
  <pageMargins left="0.75" right="0.75" top="1.24" bottom="1" header="0" footer="0"/>
  <pageSetup fitToHeight="1" fitToWidth="1" horizontalDpi="300" verticalDpi="300" orientation="landscape" paperSize="9" scale="86" r:id="rId2"/>
  <headerFooter alignWithMargins="0">
    <oddHeader>&amp;L
&amp;G</oddHeader>
  </headerFooter>
  <ignoredErrors>
    <ignoredError sqref="C22 E22 G22 I22 K22 M22 O22" formula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workbookViewId="0" topLeftCell="A1">
      <selection activeCell="S17" sqref="S17:S22"/>
    </sheetView>
  </sheetViews>
  <sheetFormatPr defaultColWidth="11.421875" defaultRowHeight="12.75"/>
  <cols>
    <col min="1" max="1" width="6.00390625" style="24" customWidth="1"/>
    <col min="2" max="2" width="11.140625" style="24" bestFit="1" customWidth="1"/>
    <col min="3" max="3" width="7.57421875" style="24" bestFit="1" customWidth="1"/>
    <col min="4" max="5" width="8.00390625" style="24" bestFit="1" customWidth="1"/>
    <col min="6" max="6" width="7.00390625" style="24" bestFit="1" customWidth="1"/>
    <col min="7" max="9" width="7.421875" style="24" bestFit="1" customWidth="1"/>
    <col min="10" max="10" width="6.00390625" style="24" bestFit="1" customWidth="1"/>
    <col min="11" max="11" width="6.421875" style="24" bestFit="1" customWidth="1"/>
    <col min="12" max="12" width="6.00390625" style="24" bestFit="1" customWidth="1"/>
    <col min="13" max="13" width="7.421875" style="24" bestFit="1" customWidth="1"/>
    <col min="14" max="14" width="6.00390625" style="24" bestFit="1" customWidth="1"/>
    <col min="15" max="15" width="7.421875" style="24" bestFit="1" customWidth="1"/>
    <col min="16" max="16" width="6.00390625" style="24" bestFit="1" customWidth="1"/>
    <col min="17" max="17" width="7.421875" style="24" bestFit="1" customWidth="1"/>
    <col min="18" max="18" width="6.00390625" style="24" bestFit="1" customWidth="1"/>
    <col min="19" max="19" width="8.8515625" style="24" bestFit="1" customWidth="1"/>
    <col min="20" max="20" width="6.00390625" style="24" bestFit="1" customWidth="1"/>
    <col min="21" max="21" width="8.8515625" style="24" bestFit="1" customWidth="1"/>
    <col min="22" max="22" width="6.00390625" style="24" bestFit="1" customWidth="1"/>
    <col min="23" max="16384" width="11.421875" style="24" customWidth="1"/>
  </cols>
  <sheetData>
    <row r="1" spans="1:22" ht="36" customHeight="1">
      <c r="A1" s="99" t="s">
        <v>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ht="18.75" customHeight="1">
      <c r="A2" s="45"/>
      <c r="B2" s="45"/>
      <c r="C2" s="100" t="s">
        <v>26</v>
      </c>
      <c r="D2" s="100"/>
      <c r="E2" s="100" t="s">
        <v>27</v>
      </c>
      <c r="F2" s="100"/>
      <c r="G2" s="100" t="s">
        <v>28</v>
      </c>
      <c r="H2" s="100"/>
      <c r="I2" s="100" t="s">
        <v>29</v>
      </c>
      <c r="J2" s="100"/>
      <c r="K2" s="100" t="s">
        <v>30</v>
      </c>
      <c r="L2" s="100"/>
      <c r="M2" s="100" t="s">
        <v>31</v>
      </c>
      <c r="N2" s="100"/>
      <c r="O2" s="100" t="s">
        <v>32</v>
      </c>
      <c r="P2" s="100"/>
      <c r="Q2" s="100" t="s">
        <v>33</v>
      </c>
      <c r="R2" s="100"/>
      <c r="S2" s="100" t="s">
        <v>1</v>
      </c>
      <c r="T2" s="100"/>
      <c r="U2" s="100" t="s">
        <v>34</v>
      </c>
      <c r="V2" s="100"/>
    </row>
    <row r="3" spans="1:22" ht="21" customHeight="1">
      <c r="A3" s="101" t="s">
        <v>14</v>
      </c>
      <c r="B3" s="46" t="s">
        <v>38</v>
      </c>
      <c r="C3" s="117">
        <v>20795</v>
      </c>
      <c r="D3" s="128">
        <f>C3/$C$9</f>
        <v>0.1612765627423608</v>
      </c>
      <c r="E3" s="129">
        <v>39759</v>
      </c>
      <c r="F3" s="130">
        <f>E3/$E$9</f>
        <v>0.16211885209136948</v>
      </c>
      <c r="G3" s="74">
        <v>23468</v>
      </c>
      <c r="H3" s="128">
        <f>G3/$G$9</f>
        <v>0.1505198411934861</v>
      </c>
      <c r="I3" s="129">
        <v>23999</v>
      </c>
      <c r="J3" s="131">
        <f>I3/$I$9</f>
        <v>0.14274243433574418</v>
      </c>
      <c r="K3" s="74">
        <v>14914</v>
      </c>
      <c r="L3" s="128">
        <f>K3/$K$9</f>
        <v>0.15588515046042248</v>
      </c>
      <c r="M3" s="129">
        <v>19040</v>
      </c>
      <c r="N3" s="131">
        <f>M3/$M$9</f>
        <v>0.13970108077569318</v>
      </c>
      <c r="O3" s="74">
        <v>47892</v>
      </c>
      <c r="P3" s="128">
        <f>O3/$O$9</f>
        <v>0.16558562794750162</v>
      </c>
      <c r="Q3" s="129">
        <v>61704</v>
      </c>
      <c r="R3" s="131">
        <f>Q3/$Q$9</f>
        <v>0.1663803958895651</v>
      </c>
      <c r="S3" s="132">
        <v>251571</v>
      </c>
      <c r="T3" s="131">
        <f>S3/$S$9</f>
        <v>0.15819289684835375</v>
      </c>
      <c r="U3" s="74">
        <v>1315833</v>
      </c>
      <c r="V3" s="128">
        <f>U3/$U$9</f>
        <v>0.16981639047136868</v>
      </c>
    </row>
    <row r="4" spans="1:22" ht="12.75" customHeight="1">
      <c r="A4" s="101"/>
      <c r="B4" s="46" t="s">
        <v>39</v>
      </c>
      <c r="C4" s="117">
        <v>21033</v>
      </c>
      <c r="D4" s="128">
        <f aca="true" t="shared" si="0" ref="D4:D9">C4/$C$9</f>
        <v>0.16312238250348998</v>
      </c>
      <c r="E4" s="129">
        <v>39129</v>
      </c>
      <c r="F4" s="130">
        <f aca="true" t="shared" si="1" ref="F4:F9">E4/$E$9</f>
        <v>0.15955000285427692</v>
      </c>
      <c r="G4" s="74">
        <v>23985</v>
      </c>
      <c r="H4" s="128">
        <f aca="true" t="shared" si="2" ref="H4:H9">G4/$G$9</f>
        <v>0.1538357930384253</v>
      </c>
      <c r="I4" s="129">
        <v>25000</v>
      </c>
      <c r="J4" s="131">
        <f aca="true" t="shared" si="3" ref="J4:J9">I4/$I$9</f>
        <v>0.14869623144271032</v>
      </c>
      <c r="K4" s="74">
        <v>15255</v>
      </c>
      <c r="L4" s="128">
        <f aca="true" t="shared" si="4" ref="L4:L9">K4/$K$9</f>
        <v>0.15944937443165783</v>
      </c>
      <c r="M4" s="129">
        <v>20006</v>
      </c>
      <c r="N4" s="131">
        <f aca="true" t="shared" si="5" ref="N4:N9">M4/$M$9</f>
        <v>0.14678885619740115</v>
      </c>
      <c r="O4" s="74">
        <v>47563</v>
      </c>
      <c r="P4" s="128">
        <f aca="true" t="shared" si="6" ref="P4:P9">O4/$O$9</f>
        <v>0.1644481170564399</v>
      </c>
      <c r="Q4" s="129">
        <v>61159</v>
      </c>
      <c r="R4" s="131">
        <f aca="true" t="shared" si="7" ref="R4:R9">Q4/$Q$9</f>
        <v>0.16491084260679878</v>
      </c>
      <c r="S4" s="132">
        <v>253130</v>
      </c>
      <c r="T4" s="131">
        <f aca="true" t="shared" si="8" ref="T4:T9">S4/$S$9</f>
        <v>0.15917322735618886</v>
      </c>
      <c r="U4" s="74">
        <v>1285267</v>
      </c>
      <c r="V4" s="128">
        <f aca="true" t="shared" si="9" ref="V4:V9">U4/$U$9</f>
        <v>0.165871659041812</v>
      </c>
    </row>
    <row r="5" spans="1:22" ht="12.75">
      <c r="A5" s="101"/>
      <c r="B5" s="46" t="s">
        <v>40</v>
      </c>
      <c r="C5" s="117">
        <v>20328</v>
      </c>
      <c r="D5" s="128">
        <f t="shared" si="0"/>
        <v>0.15765472312703582</v>
      </c>
      <c r="E5" s="129">
        <v>38161</v>
      </c>
      <c r="F5" s="130">
        <f t="shared" si="1"/>
        <v>0.15560294561379187</v>
      </c>
      <c r="G5" s="74">
        <v>24232</v>
      </c>
      <c r="H5" s="128">
        <f t="shared" si="2"/>
        <v>0.15542000987730337</v>
      </c>
      <c r="I5" s="129">
        <v>25450</v>
      </c>
      <c r="J5" s="131">
        <f t="shared" si="3"/>
        <v>0.1513727636086791</v>
      </c>
      <c r="K5" s="74">
        <v>14797</v>
      </c>
      <c r="L5" s="128">
        <f t="shared" si="4"/>
        <v>0.15466223490430947</v>
      </c>
      <c r="M5" s="129">
        <v>21233</v>
      </c>
      <c r="N5" s="131">
        <f t="shared" si="5"/>
        <v>0.155791651686465</v>
      </c>
      <c r="O5" s="74">
        <v>45471</v>
      </c>
      <c r="P5" s="128">
        <f t="shared" si="6"/>
        <v>0.15721506908044863</v>
      </c>
      <c r="Q5" s="129">
        <v>58319</v>
      </c>
      <c r="R5" s="131">
        <f t="shared" si="7"/>
        <v>0.15725298696816328</v>
      </c>
      <c r="S5" s="132">
        <v>247991</v>
      </c>
      <c r="T5" s="131">
        <f t="shared" si="8"/>
        <v>0.1559417209548004</v>
      </c>
      <c r="U5" s="74">
        <v>1227619</v>
      </c>
      <c r="V5" s="128">
        <f t="shared" si="9"/>
        <v>0.1584318279402258</v>
      </c>
    </row>
    <row r="6" spans="1:22" ht="12.75">
      <c r="A6" s="101"/>
      <c r="B6" s="46" t="s">
        <v>41</v>
      </c>
      <c r="C6" s="117">
        <v>20783</v>
      </c>
      <c r="D6" s="128">
        <f t="shared" si="0"/>
        <v>0.16118349619978284</v>
      </c>
      <c r="E6" s="129">
        <v>38699</v>
      </c>
      <c r="F6" s="130">
        <f t="shared" si="1"/>
        <v>0.15779666131149947</v>
      </c>
      <c r="G6" s="74">
        <v>25414</v>
      </c>
      <c r="H6" s="128">
        <f t="shared" si="2"/>
        <v>0.1630011609038374</v>
      </c>
      <c r="I6" s="129">
        <v>28793</v>
      </c>
      <c r="J6" s="131">
        <f t="shared" si="3"/>
        <v>0.17125642367719832</v>
      </c>
      <c r="K6" s="74">
        <v>15532</v>
      </c>
      <c r="L6" s="128">
        <f t="shared" si="4"/>
        <v>0.16234465314142965</v>
      </c>
      <c r="M6" s="129">
        <v>23294</v>
      </c>
      <c r="N6" s="131">
        <f t="shared" si="5"/>
        <v>0.17091370670110279</v>
      </c>
      <c r="O6" s="74">
        <v>46084</v>
      </c>
      <c r="P6" s="128">
        <f t="shared" si="6"/>
        <v>0.1593345042665302</v>
      </c>
      <c r="Q6" s="129">
        <v>58805</v>
      </c>
      <c r="R6" s="131">
        <f t="shared" si="7"/>
        <v>0.158563450996465</v>
      </c>
      <c r="S6" s="132">
        <v>257404</v>
      </c>
      <c r="T6" s="131">
        <f t="shared" si="8"/>
        <v>0.1618608043866489</v>
      </c>
      <c r="U6" s="74">
        <v>1229648</v>
      </c>
      <c r="V6" s="128">
        <f t="shared" si="9"/>
        <v>0.15869368294482475</v>
      </c>
    </row>
    <row r="7" spans="1:22" ht="12.75">
      <c r="A7" s="101"/>
      <c r="B7" s="46" t="s">
        <v>42</v>
      </c>
      <c r="C7" s="117">
        <v>22353</v>
      </c>
      <c r="D7" s="128">
        <f t="shared" si="0"/>
        <v>0.17335970218706376</v>
      </c>
      <c r="E7" s="129">
        <v>43430</v>
      </c>
      <c r="F7" s="130">
        <f t="shared" si="1"/>
        <v>0.17708749582052308</v>
      </c>
      <c r="G7" s="74">
        <v>28771</v>
      </c>
      <c r="H7" s="128">
        <f t="shared" si="2"/>
        <v>0.18453239947919672</v>
      </c>
      <c r="I7" s="129">
        <v>31723</v>
      </c>
      <c r="J7" s="131">
        <f t="shared" si="3"/>
        <v>0.18868362200228397</v>
      </c>
      <c r="K7" s="74">
        <v>17130</v>
      </c>
      <c r="L7" s="128">
        <f t="shared" si="4"/>
        <v>0.17904738013859708</v>
      </c>
      <c r="M7" s="129">
        <v>26328</v>
      </c>
      <c r="N7" s="131">
        <f t="shared" si="5"/>
        <v>0.1931748978289102</v>
      </c>
      <c r="O7" s="74">
        <v>50384</v>
      </c>
      <c r="P7" s="128">
        <f t="shared" si="6"/>
        <v>0.17420166788830957</v>
      </c>
      <c r="Q7" s="129">
        <v>65101</v>
      </c>
      <c r="R7" s="131">
        <f t="shared" si="7"/>
        <v>0.1755401619474682</v>
      </c>
      <c r="S7" s="132">
        <v>285220</v>
      </c>
      <c r="T7" s="131">
        <f t="shared" si="8"/>
        <v>0.17935206378750912</v>
      </c>
      <c r="U7" s="74">
        <v>1317028</v>
      </c>
      <c r="V7" s="128">
        <f t="shared" si="9"/>
        <v>0.16997061261552626</v>
      </c>
    </row>
    <row r="8" spans="1:22" ht="12.75">
      <c r="A8" s="101"/>
      <c r="B8" s="46" t="s">
        <v>43</v>
      </c>
      <c r="C8" s="117">
        <v>23648</v>
      </c>
      <c r="D8" s="128">
        <f t="shared" si="0"/>
        <v>0.1834031332402668</v>
      </c>
      <c r="E8" s="133">
        <v>46068</v>
      </c>
      <c r="F8" s="130">
        <f t="shared" si="1"/>
        <v>0.18784404230853918</v>
      </c>
      <c r="G8" s="74">
        <v>30043</v>
      </c>
      <c r="H8" s="128">
        <f t="shared" si="2"/>
        <v>0.19269079550775112</v>
      </c>
      <c r="I8" s="129">
        <v>33163</v>
      </c>
      <c r="J8" s="131">
        <f t="shared" si="3"/>
        <v>0.1972485249333841</v>
      </c>
      <c r="K8" s="74">
        <v>18045</v>
      </c>
      <c r="L8" s="128">
        <f t="shared" si="4"/>
        <v>0.18861120692358346</v>
      </c>
      <c r="M8" s="129">
        <v>26390</v>
      </c>
      <c r="N8" s="131">
        <f t="shared" si="5"/>
        <v>0.19362980681042768</v>
      </c>
      <c r="O8" s="74">
        <v>51834</v>
      </c>
      <c r="P8" s="128">
        <f t="shared" si="6"/>
        <v>0.17921501376077004</v>
      </c>
      <c r="Q8" s="129">
        <v>65773</v>
      </c>
      <c r="R8" s="131">
        <f t="shared" si="7"/>
        <v>0.1773521615915397</v>
      </c>
      <c r="S8" s="132">
        <v>294964</v>
      </c>
      <c r="T8" s="131">
        <f t="shared" si="8"/>
        <v>0.185479286666499</v>
      </c>
      <c r="U8" s="132">
        <v>1373168</v>
      </c>
      <c r="V8" s="128">
        <f t="shared" si="9"/>
        <v>0.17721582698624247</v>
      </c>
    </row>
    <row r="9" spans="1:22" s="135" customFormat="1" ht="12.75">
      <c r="A9" s="102"/>
      <c r="B9" s="47" t="s">
        <v>44</v>
      </c>
      <c r="C9" s="118">
        <f>SUM(C3:C8)</f>
        <v>128940</v>
      </c>
      <c r="D9" s="119">
        <f t="shared" si="0"/>
        <v>1</v>
      </c>
      <c r="E9" s="120">
        <f>SUM(E3:E8)</f>
        <v>245246</v>
      </c>
      <c r="F9" s="121">
        <f t="shared" si="1"/>
        <v>1</v>
      </c>
      <c r="G9" s="118">
        <f>SUM(G3:G8)</f>
        <v>155913</v>
      </c>
      <c r="H9" s="119">
        <f t="shared" si="2"/>
        <v>1</v>
      </c>
      <c r="I9" s="120">
        <f>SUM(I3:I8)</f>
        <v>168128</v>
      </c>
      <c r="J9" s="121">
        <f t="shared" si="3"/>
        <v>1</v>
      </c>
      <c r="K9" s="118">
        <f>SUM(K3:K8)</f>
        <v>95673</v>
      </c>
      <c r="L9" s="119">
        <f t="shared" si="4"/>
        <v>1</v>
      </c>
      <c r="M9" s="120">
        <f>SUM(M3:M8)</f>
        <v>136291</v>
      </c>
      <c r="N9" s="121">
        <f t="shared" si="5"/>
        <v>1</v>
      </c>
      <c r="O9" s="118">
        <f>SUM(O3:O8)</f>
        <v>289228</v>
      </c>
      <c r="P9" s="119">
        <f t="shared" si="6"/>
        <v>1</v>
      </c>
      <c r="Q9" s="120">
        <f>SUM(Q3:Q8)</f>
        <v>370861</v>
      </c>
      <c r="R9" s="121">
        <f t="shared" si="7"/>
        <v>1</v>
      </c>
      <c r="S9" s="118">
        <f>SUM(S3:S8)</f>
        <v>1590280</v>
      </c>
      <c r="T9" s="121">
        <f t="shared" si="8"/>
        <v>1</v>
      </c>
      <c r="U9" s="118">
        <f>SUM(U3:U8)</f>
        <v>7748563</v>
      </c>
      <c r="V9" s="119">
        <f t="shared" si="9"/>
        <v>1</v>
      </c>
    </row>
    <row r="10" spans="1:22" ht="12.75" customHeight="1">
      <c r="A10" s="103" t="s">
        <v>16</v>
      </c>
      <c r="B10" s="46" t="s">
        <v>38</v>
      </c>
      <c r="C10" s="74">
        <v>10786</v>
      </c>
      <c r="D10" s="128">
        <f>C10/$C$16</f>
        <v>0.1620200684972661</v>
      </c>
      <c r="E10" s="129">
        <v>20547</v>
      </c>
      <c r="F10" s="130">
        <f aca="true" t="shared" si="10" ref="F10:F16">E10/$E$16</f>
        <v>0.16242559347356939</v>
      </c>
      <c r="G10" s="74">
        <v>12114</v>
      </c>
      <c r="H10" s="134">
        <f>G10/$G$16</f>
        <v>0.15062480571961454</v>
      </c>
      <c r="I10" s="129">
        <v>12422</v>
      </c>
      <c r="J10" s="131">
        <f>I10/$I$16</f>
        <v>0.14300021872517757</v>
      </c>
      <c r="K10" s="74">
        <v>7604</v>
      </c>
      <c r="L10" s="128">
        <f>K10/$K$16</f>
        <v>0.15466286992779416</v>
      </c>
      <c r="M10" s="129">
        <v>9864</v>
      </c>
      <c r="N10" s="131">
        <f>M10/$M$16</f>
        <v>0.1400022709208584</v>
      </c>
      <c r="O10" s="74">
        <v>24610</v>
      </c>
      <c r="P10" s="128">
        <f>O10/$O$16</f>
        <v>0.1663096291991323</v>
      </c>
      <c r="Q10" s="129">
        <v>31661</v>
      </c>
      <c r="R10" s="131">
        <f>Q10/$Q$16</f>
        <v>0.1659860022543186</v>
      </c>
      <c r="S10" s="132">
        <v>129608</v>
      </c>
      <c r="T10" s="131">
        <f>S10/$S$16</f>
        <v>0.1583079681644738</v>
      </c>
      <c r="U10" s="74">
        <v>678519</v>
      </c>
      <c r="V10" s="128">
        <f>U10/$U$16</f>
        <v>0.17026778596094214</v>
      </c>
    </row>
    <row r="11" spans="1:22" s="41" customFormat="1" ht="12.75">
      <c r="A11" s="101"/>
      <c r="B11" s="46" t="s">
        <v>39</v>
      </c>
      <c r="C11" s="74">
        <v>10763</v>
      </c>
      <c r="D11" s="128">
        <f aca="true" t="shared" si="11" ref="D11:D16">C11/$C$16</f>
        <v>0.16167457790061887</v>
      </c>
      <c r="E11" s="129">
        <v>20181</v>
      </c>
      <c r="F11" s="130">
        <f t="shared" si="10"/>
        <v>0.15953233571276115</v>
      </c>
      <c r="G11" s="74">
        <v>12304</v>
      </c>
      <c r="H11" s="134">
        <f aca="true" t="shared" si="12" ref="H11:H16">G11/$G$16</f>
        <v>0.15298725520671433</v>
      </c>
      <c r="I11" s="129">
        <v>13229</v>
      </c>
      <c r="J11" s="131">
        <f aca="true" t="shared" si="13" ref="J11:J16">I11/$I$16</f>
        <v>0.15229028284619014</v>
      </c>
      <c r="K11" s="74">
        <v>7760</v>
      </c>
      <c r="L11" s="128">
        <f aca="true" t="shared" si="14" ref="L11:L16">K11/$K$16</f>
        <v>0.15783585884267262</v>
      </c>
      <c r="M11" s="129">
        <v>10391</v>
      </c>
      <c r="N11" s="131">
        <f aca="true" t="shared" si="15" ref="N11:N16">M11/$M$16</f>
        <v>0.14748211649824003</v>
      </c>
      <c r="O11" s="74">
        <v>24576</v>
      </c>
      <c r="P11" s="128">
        <f aca="true" t="shared" si="16" ref="P11:P16">O11/$O$16</f>
        <v>0.16607986376261175</v>
      </c>
      <c r="Q11" s="129">
        <v>31504</v>
      </c>
      <c r="R11" s="131">
        <f aca="true" t="shared" si="17" ref="R11:R16">Q11/$Q$16</f>
        <v>0.16516291383784634</v>
      </c>
      <c r="S11" s="132">
        <v>130708</v>
      </c>
      <c r="T11" s="131">
        <f aca="true" t="shared" si="18" ref="T11:T16">S11/$S$16</f>
        <v>0.1596515485374517</v>
      </c>
      <c r="U11" s="74">
        <v>661235</v>
      </c>
      <c r="V11" s="128">
        <f aca="true" t="shared" si="19" ref="V11:V16">U11/$U$16</f>
        <v>0.16593053319049808</v>
      </c>
    </row>
    <row r="12" spans="1:22" ht="12.75" customHeight="1">
      <c r="A12" s="101"/>
      <c r="B12" s="46" t="s">
        <v>40</v>
      </c>
      <c r="C12" s="74">
        <v>10468</v>
      </c>
      <c r="D12" s="128">
        <f t="shared" si="11"/>
        <v>0.15724328546536082</v>
      </c>
      <c r="E12" s="129">
        <v>19773</v>
      </c>
      <c r="F12" s="130">
        <f t="shared" si="10"/>
        <v>0.15630706476628642</v>
      </c>
      <c r="G12" s="74">
        <v>12553</v>
      </c>
      <c r="H12" s="134">
        <f t="shared" si="12"/>
        <v>0.15608330742928195</v>
      </c>
      <c r="I12" s="129">
        <v>13161</v>
      </c>
      <c r="J12" s="131">
        <f t="shared" si="13"/>
        <v>0.15150747694751746</v>
      </c>
      <c r="K12" s="74">
        <v>7618</v>
      </c>
      <c r="L12" s="128">
        <f t="shared" si="14"/>
        <v>0.15494762534323198</v>
      </c>
      <c r="M12" s="129">
        <v>11106</v>
      </c>
      <c r="N12" s="131">
        <f t="shared" si="15"/>
        <v>0.15763029408425117</v>
      </c>
      <c r="O12" s="74">
        <v>22752</v>
      </c>
      <c r="P12" s="128">
        <f t="shared" si="16"/>
        <v>0.15375362387398042</v>
      </c>
      <c r="Q12" s="129">
        <v>29937</v>
      </c>
      <c r="R12" s="131">
        <f t="shared" si="17"/>
        <v>0.15694775747726022</v>
      </c>
      <c r="S12" s="132">
        <v>127368</v>
      </c>
      <c r="T12" s="131">
        <f t="shared" si="18"/>
        <v>0.15557194995040968</v>
      </c>
      <c r="U12" s="74">
        <v>630893</v>
      </c>
      <c r="V12" s="128">
        <f t="shared" si="19"/>
        <v>0.15831650151028442</v>
      </c>
    </row>
    <row r="13" spans="1:22" ht="12.75">
      <c r="A13" s="101"/>
      <c r="B13" s="46" t="s">
        <v>41</v>
      </c>
      <c r="C13" s="74">
        <v>10621</v>
      </c>
      <c r="D13" s="128">
        <f t="shared" si="11"/>
        <v>0.1595415489995794</v>
      </c>
      <c r="E13" s="129">
        <v>20032</v>
      </c>
      <c r="F13" s="130">
        <f t="shared" si="10"/>
        <v>0.15835447941122996</v>
      </c>
      <c r="G13" s="74">
        <v>13156</v>
      </c>
      <c r="H13" s="134">
        <f t="shared" si="12"/>
        <v>0.16358097606465652</v>
      </c>
      <c r="I13" s="129">
        <v>14697</v>
      </c>
      <c r="J13" s="131">
        <f t="shared" si="13"/>
        <v>0.16918968077635926</v>
      </c>
      <c r="K13" s="74">
        <v>8003</v>
      </c>
      <c r="L13" s="128">
        <f t="shared" si="14"/>
        <v>0.1627783992677718</v>
      </c>
      <c r="M13" s="129">
        <v>12002</v>
      </c>
      <c r="N13" s="131">
        <f t="shared" si="15"/>
        <v>0.17034745089133643</v>
      </c>
      <c r="O13" s="74">
        <v>23419</v>
      </c>
      <c r="P13" s="128">
        <f t="shared" si="16"/>
        <v>0.1582610811139569</v>
      </c>
      <c r="Q13" s="129">
        <v>30104</v>
      </c>
      <c r="R13" s="131">
        <f t="shared" si="17"/>
        <v>0.15782327190752052</v>
      </c>
      <c r="S13" s="132">
        <v>132034</v>
      </c>
      <c r="T13" s="131">
        <f t="shared" si="18"/>
        <v>0.16127117360524143</v>
      </c>
      <c r="U13" s="74">
        <v>630942</v>
      </c>
      <c r="V13" s="128">
        <f t="shared" si="19"/>
        <v>0.15832879758675697</v>
      </c>
    </row>
    <row r="14" spans="1:22" ht="12.75">
      <c r="A14" s="101"/>
      <c r="B14" s="46" t="s">
        <v>42</v>
      </c>
      <c r="C14" s="74">
        <v>11535</v>
      </c>
      <c r="D14" s="128">
        <f t="shared" si="11"/>
        <v>0.1732710448837349</v>
      </c>
      <c r="E14" s="129">
        <v>22402</v>
      </c>
      <c r="F14" s="130">
        <f t="shared" si="10"/>
        <v>0.17708950917384053</v>
      </c>
      <c r="G14" s="74">
        <v>14774</v>
      </c>
      <c r="H14" s="134">
        <f t="shared" si="12"/>
        <v>0.1836990985390115</v>
      </c>
      <c r="I14" s="129">
        <v>16298</v>
      </c>
      <c r="J14" s="131">
        <f t="shared" si="13"/>
        <v>0.18762015494952053</v>
      </c>
      <c r="K14" s="74">
        <v>8934</v>
      </c>
      <c r="L14" s="128">
        <f t="shared" si="14"/>
        <v>0.18171463439438626</v>
      </c>
      <c r="M14" s="129">
        <v>13466</v>
      </c>
      <c r="N14" s="131">
        <f t="shared" si="15"/>
        <v>0.1911263767457704</v>
      </c>
      <c r="O14" s="74">
        <v>25912</v>
      </c>
      <c r="P14" s="128">
        <f t="shared" si="16"/>
        <v>0.1751082938564777</v>
      </c>
      <c r="Q14" s="129">
        <v>33649</v>
      </c>
      <c r="R14" s="131">
        <f t="shared" si="17"/>
        <v>0.17640829379538125</v>
      </c>
      <c r="S14" s="132">
        <v>146970</v>
      </c>
      <c r="T14" s="131">
        <f t="shared" si="18"/>
        <v>0.17951455219687606</v>
      </c>
      <c r="U14" s="74">
        <v>677208</v>
      </c>
      <c r="V14" s="128">
        <f t="shared" si="19"/>
        <v>0.16993880318021706</v>
      </c>
    </row>
    <row r="15" spans="1:22" ht="12.75">
      <c r="A15" s="101"/>
      <c r="B15" s="46" t="s">
        <v>43</v>
      </c>
      <c r="C15" s="132">
        <v>12399</v>
      </c>
      <c r="D15" s="128">
        <f t="shared" si="11"/>
        <v>0.18624947425343988</v>
      </c>
      <c r="E15" s="133">
        <v>23566</v>
      </c>
      <c r="F15" s="130">
        <f t="shared" si="10"/>
        <v>0.18629101746231255</v>
      </c>
      <c r="G15" s="74">
        <v>15524</v>
      </c>
      <c r="H15" s="134">
        <f t="shared" si="12"/>
        <v>0.19302455704072116</v>
      </c>
      <c r="I15" s="129">
        <v>17060</v>
      </c>
      <c r="J15" s="131">
        <f t="shared" si="13"/>
        <v>0.196392185755235</v>
      </c>
      <c r="K15" s="74">
        <v>9246</v>
      </c>
      <c r="L15" s="128">
        <f t="shared" si="14"/>
        <v>0.1880606122241432</v>
      </c>
      <c r="M15" s="129">
        <v>13627</v>
      </c>
      <c r="N15" s="131">
        <f t="shared" si="15"/>
        <v>0.19341149085954354</v>
      </c>
      <c r="O15" s="74">
        <v>26708</v>
      </c>
      <c r="P15" s="128">
        <f t="shared" si="16"/>
        <v>0.18048750819384093</v>
      </c>
      <c r="Q15" s="129">
        <v>33890</v>
      </c>
      <c r="R15" s="131">
        <f t="shared" si="17"/>
        <v>0.17767176072767307</v>
      </c>
      <c r="S15" s="132">
        <v>152020</v>
      </c>
      <c r="T15" s="131">
        <f t="shared" si="18"/>
        <v>0.18568280754554736</v>
      </c>
      <c r="U15" s="132">
        <v>706214</v>
      </c>
      <c r="V15" s="128">
        <f t="shared" si="19"/>
        <v>0.1772175785713013</v>
      </c>
    </row>
    <row r="16" spans="1:22" s="135" customFormat="1" ht="13.5" thickBot="1">
      <c r="A16" s="102"/>
      <c r="B16" s="47" t="s">
        <v>45</v>
      </c>
      <c r="C16" s="122">
        <f>SUM(C10:C15)</f>
        <v>66572</v>
      </c>
      <c r="D16" s="119">
        <f t="shared" si="11"/>
        <v>1</v>
      </c>
      <c r="E16" s="123">
        <f>SUM(E10:E15)</f>
        <v>126501</v>
      </c>
      <c r="F16" s="121">
        <f t="shared" si="10"/>
        <v>1</v>
      </c>
      <c r="G16" s="122">
        <f>SUM(G10:G15)</f>
        <v>80425</v>
      </c>
      <c r="H16" s="119">
        <f t="shared" si="12"/>
        <v>1</v>
      </c>
      <c r="I16" s="123">
        <f>SUM(I10:I15)</f>
        <v>86867</v>
      </c>
      <c r="J16" s="121">
        <f t="shared" si="13"/>
        <v>1</v>
      </c>
      <c r="K16" s="122">
        <f>SUM(K10:K15)</f>
        <v>49165</v>
      </c>
      <c r="L16" s="119">
        <f t="shared" si="14"/>
        <v>1</v>
      </c>
      <c r="M16" s="123">
        <f>SUM(M10:M15)</f>
        <v>70456</v>
      </c>
      <c r="N16" s="121">
        <f t="shared" si="15"/>
        <v>1</v>
      </c>
      <c r="O16" s="122">
        <f>SUM(O10:O15)</f>
        <v>147977</v>
      </c>
      <c r="P16" s="119">
        <f t="shared" si="16"/>
        <v>1</v>
      </c>
      <c r="Q16" s="123">
        <f>SUM(Q10:Q15)</f>
        <v>190745</v>
      </c>
      <c r="R16" s="121">
        <f t="shared" si="17"/>
        <v>1</v>
      </c>
      <c r="S16" s="124">
        <f>SUM(S10:S15)</f>
        <v>818708</v>
      </c>
      <c r="T16" s="121">
        <f t="shared" si="18"/>
        <v>1</v>
      </c>
      <c r="U16" s="118">
        <f>SUM(U10:U15)</f>
        <v>3985011</v>
      </c>
      <c r="V16" s="119">
        <f t="shared" si="19"/>
        <v>1</v>
      </c>
    </row>
    <row r="17" spans="1:22" ht="12.75" customHeight="1">
      <c r="A17" s="103" t="s">
        <v>17</v>
      </c>
      <c r="B17" s="46" t="s">
        <v>38</v>
      </c>
      <c r="C17" s="74">
        <v>10009</v>
      </c>
      <c r="D17" s="128">
        <f>C17/$C$23</f>
        <v>0.16048293996921498</v>
      </c>
      <c r="E17" s="129">
        <v>19212</v>
      </c>
      <c r="F17" s="130">
        <f>E17/$E$23</f>
        <v>0.16179207545580868</v>
      </c>
      <c r="G17" s="74">
        <v>11354</v>
      </c>
      <c r="H17" s="128">
        <f>G17/$G$23</f>
        <v>0.1504080118694362</v>
      </c>
      <c r="I17" s="129">
        <v>11577</v>
      </c>
      <c r="J17" s="131">
        <f>I17/$I$23</f>
        <v>0.1424668660242921</v>
      </c>
      <c r="K17" s="74">
        <v>7310</v>
      </c>
      <c r="L17" s="128">
        <f>K17/$K$23</f>
        <v>0.15717725982626646</v>
      </c>
      <c r="M17" s="129">
        <v>9176</v>
      </c>
      <c r="N17" s="131">
        <f>M17/$M$23</f>
        <v>0.13937874990506569</v>
      </c>
      <c r="O17" s="74">
        <v>23282</v>
      </c>
      <c r="P17" s="128">
        <f>O17/$O$23</f>
        <v>0.1648271516661829</v>
      </c>
      <c r="Q17" s="129">
        <v>30043</v>
      </c>
      <c r="R17" s="131">
        <f>Q17/$Q$23</f>
        <v>0.1667980634702081</v>
      </c>
      <c r="S17" s="132">
        <v>121963</v>
      </c>
      <c r="T17" s="131">
        <f>S17/$S$23</f>
        <v>0.15807079572612795</v>
      </c>
      <c r="U17" s="74">
        <v>637314</v>
      </c>
      <c r="V17" s="128">
        <f>U17/$U$23</f>
        <v>0.16933843347986158</v>
      </c>
    </row>
    <row r="18" spans="1:22" ht="12.75">
      <c r="A18" s="101"/>
      <c r="B18" s="46" t="s">
        <v>39</v>
      </c>
      <c r="C18" s="74">
        <v>10270</v>
      </c>
      <c r="D18" s="128">
        <f aca="true" t="shared" si="20" ref="D18:D23">C18/$C$23</f>
        <v>0.1646677783478707</v>
      </c>
      <c r="E18" s="129">
        <v>18948</v>
      </c>
      <c r="F18" s="130">
        <f aca="true" t="shared" si="21" ref="F18:F23">E18/$E$23</f>
        <v>0.15956882395048214</v>
      </c>
      <c r="G18" s="74">
        <v>11681</v>
      </c>
      <c r="H18" s="128">
        <f aca="true" t="shared" si="22" ref="H18:H23">G18/$G$23</f>
        <v>0.15473982619754134</v>
      </c>
      <c r="I18" s="129">
        <v>11771</v>
      </c>
      <c r="J18" s="131">
        <f aca="true" t="shared" si="23" ref="J18:J23">I18/$I$23</f>
        <v>0.14485423511893775</v>
      </c>
      <c r="K18" s="74">
        <v>7495</v>
      </c>
      <c r="L18" s="128">
        <f aca="true" t="shared" si="24" ref="L18:L23">K18/$K$23</f>
        <v>0.16115507009546745</v>
      </c>
      <c r="M18" s="129">
        <v>9615</v>
      </c>
      <c r="N18" s="131">
        <f aca="true" t="shared" si="25" ref="N18:N23">M18/$M$23</f>
        <v>0.14604693552061973</v>
      </c>
      <c r="O18" s="74">
        <v>22987</v>
      </c>
      <c r="P18" s="128">
        <f aca="true" t="shared" si="26" ref="P18:P23">O18/$O$23</f>
        <v>0.16273867087666635</v>
      </c>
      <c r="Q18" s="129">
        <v>29655</v>
      </c>
      <c r="R18" s="131">
        <f aca="true" t="shared" si="27" ref="R18:R23">Q18/$Q$23</f>
        <v>0.1646438961558107</v>
      </c>
      <c r="S18" s="132">
        <v>122422</v>
      </c>
      <c r="T18" s="131">
        <f aca="true" t="shared" si="28" ref="T18:T23">S18/$S$23</f>
        <v>0.15866568512076643</v>
      </c>
      <c r="U18" s="74">
        <v>624032</v>
      </c>
      <c r="V18" s="128">
        <f aca="true" t="shared" si="29" ref="V18:V23">U18/$U$23</f>
        <v>0.16580932055675066</v>
      </c>
    </row>
    <row r="19" spans="1:22" ht="12.75" customHeight="1">
      <c r="A19" s="101"/>
      <c r="B19" s="46" t="s">
        <v>40</v>
      </c>
      <c r="C19" s="74">
        <v>9860</v>
      </c>
      <c r="D19" s="128">
        <f t="shared" si="20"/>
        <v>0.15809389430477166</v>
      </c>
      <c r="E19" s="129">
        <v>18388</v>
      </c>
      <c r="F19" s="130">
        <f t="shared" si="21"/>
        <v>0.15485283590888038</v>
      </c>
      <c r="G19" s="74">
        <v>11679</v>
      </c>
      <c r="H19" s="128">
        <f t="shared" si="22"/>
        <v>0.1547133319203052</v>
      </c>
      <c r="I19" s="129">
        <v>12289</v>
      </c>
      <c r="J19" s="131">
        <f t="shared" si="23"/>
        <v>0.15122875672216685</v>
      </c>
      <c r="K19" s="74">
        <v>7179</v>
      </c>
      <c r="L19" s="128">
        <f t="shared" si="24"/>
        <v>0.15436054012212952</v>
      </c>
      <c r="M19" s="129">
        <v>10127</v>
      </c>
      <c r="N19" s="131">
        <f t="shared" si="25"/>
        <v>0.15382395382395384</v>
      </c>
      <c r="O19" s="74">
        <v>22719</v>
      </c>
      <c r="P19" s="128">
        <f t="shared" si="26"/>
        <v>0.16084133917635982</v>
      </c>
      <c r="Q19" s="129">
        <v>28382</v>
      </c>
      <c r="R19" s="131">
        <f t="shared" si="27"/>
        <v>0.15757622865264606</v>
      </c>
      <c r="S19" s="132">
        <v>120623</v>
      </c>
      <c r="T19" s="131">
        <f t="shared" si="28"/>
        <v>0.1563340815892749</v>
      </c>
      <c r="U19" s="74">
        <v>596726</v>
      </c>
      <c r="V19" s="128">
        <f t="shared" si="29"/>
        <v>0.1585539405327733</v>
      </c>
    </row>
    <row r="20" spans="1:22" ht="12.75">
      <c r="A20" s="101"/>
      <c r="B20" s="46" t="s">
        <v>41</v>
      </c>
      <c r="C20" s="74">
        <v>10162</v>
      </c>
      <c r="D20" s="128">
        <f t="shared" si="20"/>
        <v>0.1629361210877373</v>
      </c>
      <c r="E20" s="129">
        <v>18667</v>
      </c>
      <c r="F20" s="130">
        <f t="shared" si="21"/>
        <v>0.15720240852246412</v>
      </c>
      <c r="G20" s="74">
        <v>12258</v>
      </c>
      <c r="H20" s="128">
        <f t="shared" si="22"/>
        <v>0.16238342518016108</v>
      </c>
      <c r="I20" s="129">
        <v>14096</v>
      </c>
      <c r="J20" s="131">
        <f t="shared" si="23"/>
        <v>0.17346574617590235</v>
      </c>
      <c r="K20" s="74">
        <v>7529</v>
      </c>
      <c r="L20" s="128">
        <f t="shared" si="24"/>
        <v>0.1618861271179152</v>
      </c>
      <c r="M20" s="129">
        <v>11292</v>
      </c>
      <c r="N20" s="131">
        <f t="shared" si="25"/>
        <v>0.17151970836181363</v>
      </c>
      <c r="O20" s="74">
        <v>22665</v>
      </c>
      <c r="P20" s="128">
        <f t="shared" si="26"/>
        <v>0.16045904099793984</v>
      </c>
      <c r="Q20" s="129">
        <v>28701</v>
      </c>
      <c r="R20" s="131">
        <f t="shared" si="27"/>
        <v>0.15934730951164805</v>
      </c>
      <c r="S20" s="132">
        <v>125370</v>
      </c>
      <c r="T20" s="131">
        <f t="shared" si="28"/>
        <v>0.1624864562218432</v>
      </c>
      <c r="U20" s="74">
        <v>598706</v>
      </c>
      <c r="V20" s="128">
        <f t="shared" si="29"/>
        <v>0.15908003928203995</v>
      </c>
    </row>
    <row r="21" spans="1:22" ht="12.75">
      <c r="A21" s="101"/>
      <c r="B21" s="46" t="s">
        <v>42</v>
      </c>
      <c r="C21" s="74">
        <v>10818</v>
      </c>
      <c r="D21" s="128">
        <f t="shared" si="20"/>
        <v>0.17345433555669573</v>
      </c>
      <c r="E21" s="129">
        <v>21028</v>
      </c>
      <c r="F21" s="130">
        <f t="shared" si="21"/>
        <v>0.17708535096214578</v>
      </c>
      <c r="G21" s="74">
        <v>13997</v>
      </c>
      <c r="H21" s="128">
        <f t="shared" si="22"/>
        <v>0.18542019923696482</v>
      </c>
      <c r="I21" s="129">
        <v>15425</v>
      </c>
      <c r="J21" s="131">
        <f t="shared" si="23"/>
        <v>0.18982045507685114</v>
      </c>
      <c r="K21" s="74">
        <v>8196</v>
      </c>
      <c r="L21" s="128">
        <f t="shared" si="24"/>
        <v>0.1762277457641696</v>
      </c>
      <c r="M21" s="129">
        <v>12862</v>
      </c>
      <c r="N21" s="131">
        <f t="shared" si="25"/>
        <v>0.1953672058935217</v>
      </c>
      <c r="O21" s="74">
        <v>24472</v>
      </c>
      <c r="P21" s="128">
        <f t="shared" si="26"/>
        <v>0.1732518707832157</v>
      </c>
      <c r="Q21" s="129">
        <v>31452</v>
      </c>
      <c r="R21" s="131">
        <f t="shared" si="27"/>
        <v>0.1746207999289347</v>
      </c>
      <c r="S21" s="132">
        <v>138250</v>
      </c>
      <c r="T21" s="131">
        <f t="shared" si="28"/>
        <v>0.17917964882084886</v>
      </c>
      <c r="U21" s="74">
        <v>639820</v>
      </c>
      <c r="V21" s="128">
        <f t="shared" si="29"/>
        <v>0.1700042938160546</v>
      </c>
    </row>
    <row r="22" spans="1:22" ht="12.75">
      <c r="A22" s="101"/>
      <c r="B22" s="46" t="s">
        <v>43</v>
      </c>
      <c r="C22" s="132">
        <v>11249</v>
      </c>
      <c r="D22" s="128">
        <f t="shared" si="20"/>
        <v>0.1803649307337096</v>
      </c>
      <c r="E22" s="133">
        <v>22502</v>
      </c>
      <c r="F22" s="130">
        <f t="shared" si="21"/>
        <v>0.18949850520021896</v>
      </c>
      <c r="G22" s="74">
        <v>14519</v>
      </c>
      <c r="H22" s="128">
        <f t="shared" si="22"/>
        <v>0.19233520559559136</v>
      </c>
      <c r="I22" s="129">
        <v>16103</v>
      </c>
      <c r="J22" s="131">
        <f t="shared" si="23"/>
        <v>0.19816394088184985</v>
      </c>
      <c r="K22" s="74">
        <v>8799</v>
      </c>
      <c r="L22" s="128">
        <f t="shared" si="24"/>
        <v>0.18919325707405177</v>
      </c>
      <c r="M22" s="129">
        <v>12763</v>
      </c>
      <c r="N22" s="131">
        <f t="shared" si="25"/>
        <v>0.19386344649502543</v>
      </c>
      <c r="O22" s="74">
        <v>25126</v>
      </c>
      <c r="P22" s="128">
        <f t="shared" si="26"/>
        <v>0.1778819264996354</v>
      </c>
      <c r="Q22" s="129">
        <v>31883</v>
      </c>
      <c r="R22" s="131">
        <f t="shared" si="27"/>
        <v>0.17701370228075242</v>
      </c>
      <c r="S22" s="132">
        <v>142944</v>
      </c>
      <c r="T22" s="131">
        <f t="shared" si="28"/>
        <v>0.18526333252113866</v>
      </c>
      <c r="U22" s="132">
        <v>666954</v>
      </c>
      <c r="V22" s="128">
        <f t="shared" si="29"/>
        <v>0.17721397233251993</v>
      </c>
    </row>
    <row r="23" spans="1:22" s="135" customFormat="1" ht="13.5" thickBot="1">
      <c r="A23" s="104"/>
      <c r="B23" s="48" t="s">
        <v>46</v>
      </c>
      <c r="C23" s="124">
        <f>SUM(C17:C22)</f>
        <v>62368</v>
      </c>
      <c r="D23" s="125">
        <f t="shared" si="20"/>
        <v>1</v>
      </c>
      <c r="E23" s="126">
        <f>SUM(E17:E22)</f>
        <v>118745</v>
      </c>
      <c r="F23" s="127">
        <f t="shared" si="21"/>
        <v>1</v>
      </c>
      <c r="G23" s="124">
        <f>SUM(G17:G22)</f>
        <v>75488</v>
      </c>
      <c r="H23" s="125">
        <f t="shared" si="22"/>
        <v>1</v>
      </c>
      <c r="I23" s="126">
        <f>SUM(I17:I22)</f>
        <v>81261</v>
      </c>
      <c r="J23" s="127">
        <f t="shared" si="23"/>
        <v>1</v>
      </c>
      <c r="K23" s="124">
        <f>SUM(K17:K22)</f>
        <v>46508</v>
      </c>
      <c r="L23" s="125">
        <f t="shared" si="24"/>
        <v>1</v>
      </c>
      <c r="M23" s="126">
        <f>SUM(M17:M22)</f>
        <v>65835</v>
      </c>
      <c r="N23" s="127">
        <f t="shared" si="25"/>
        <v>1</v>
      </c>
      <c r="O23" s="124">
        <f>SUM(O17:O22)</f>
        <v>141251</v>
      </c>
      <c r="P23" s="125">
        <f t="shared" si="26"/>
        <v>1</v>
      </c>
      <c r="Q23" s="126">
        <f>SUM(Q17:Q22)</f>
        <v>180116</v>
      </c>
      <c r="R23" s="127">
        <f t="shared" si="27"/>
        <v>1</v>
      </c>
      <c r="S23" s="124">
        <f>SUM(S17:S22)</f>
        <v>771572</v>
      </c>
      <c r="T23" s="127">
        <f t="shared" si="28"/>
        <v>1</v>
      </c>
      <c r="U23" s="124">
        <f>SUM(U17:U22)</f>
        <v>3763552</v>
      </c>
      <c r="V23" s="125">
        <f t="shared" si="29"/>
        <v>1</v>
      </c>
    </row>
    <row r="24" spans="1:22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2.75">
      <c r="A25" s="105" t="s">
        <v>61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20"/>
      <c r="V25" s="20"/>
    </row>
    <row r="26" spans="1:20" ht="12.75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</row>
    <row r="28" spans="1:20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5.75">
      <c r="A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28"/>
      <c r="S30" s="28"/>
      <c r="T30" s="28"/>
    </row>
    <row r="31" spans="1:20" ht="12.75">
      <c r="A31" s="50"/>
      <c r="F31" s="110"/>
      <c r="G31" s="28"/>
      <c r="H31" s="110"/>
      <c r="I31" s="28"/>
      <c r="J31" s="110"/>
      <c r="K31" s="28"/>
      <c r="L31" s="111"/>
      <c r="M31" s="28"/>
      <c r="N31" s="110"/>
      <c r="O31" s="28"/>
      <c r="P31" s="28"/>
      <c r="Q31" s="28"/>
      <c r="R31" s="28"/>
      <c r="S31" s="28"/>
      <c r="T31" s="28"/>
    </row>
    <row r="32" spans="1:20" ht="12.75">
      <c r="A32" s="50"/>
      <c r="F32" s="110"/>
      <c r="G32" s="28"/>
      <c r="H32" s="110"/>
      <c r="I32" s="28"/>
      <c r="J32" s="110"/>
      <c r="K32" s="28"/>
      <c r="L32" s="111"/>
      <c r="M32" s="28"/>
      <c r="N32" s="110"/>
      <c r="O32" s="28"/>
      <c r="P32" s="28"/>
      <c r="Q32" s="28"/>
      <c r="R32" s="28"/>
      <c r="S32" s="28"/>
      <c r="T32" s="28"/>
    </row>
    <row r="33" spans="1:20" ht="12.75">
      <c r="A33" s="50"/>
      <c r="F33" s="110"/>
      <c r="G33" s="28"/>
      <c r="H33" s="110"/>
      <c r="I33" s="28"/>
      <c r="J33" s="110"/>
      <c r="K33" s="28"/>
      <c r="L33" s="111"/>
      <c r="M33" s="28"/>
      <c r="N33" s="110"/>
      <c r="O33" s="28"/>
      <c r="P33" s="28"/>
      <c r="Q33" s="28"/>
      <c r="R33" s="28"/>
      <c r="S33" s="28"/>
      <c r="T33" s="28"/>
    </row>
    <row r="34" spans="1:20" ht="12.75">
      <c r="A34" s="50"/>
      <c r="G34" s="28"/>
      <c r="H34" s="110"/>
      <c r="I34" s="28"/>
      <c r="J34" s="110"/>
      <c r="K34" s="28"/>
      <c r="L34" s="111"/>
      <c r="M34" s="28"/>
      <c r="N34" s="110"/>
      <c r="O34" s="28"/>
      <c r="P34" s="28"/>
      <c r="Q34" s="28"/>
      <c r="R34" s="28"/>
      <c r="S34" s="28"/>
      <c r="T34" s="28"/>
    </row>
    <row r="35" spans="1:20" ht="12.75">
      <c r="A35" s="50"/>
      <c r="F35" s="110"/>
      <c r="G35" s="28"/>
      <c r="H35" s="110"/>
      <c r="I35" s="28"/>
      <c r="J35" s="110"/>
      <c r="K35" s="28"/>
      <c r="L35" s="111"/>
      <c r="M35" s="28"/>
      <c r="N35" s="110"/>
      <c r="O35" s="28"/>
      <c r="P35" s="28"/>
      <c r="Q35" s="28"/>
      <c r="R35" s="28"/>
      <c r="S35" s="28"/>
      <c r="T35" s="28"/>
    </row>
    <row r="36" spans="1:20" ht="12.75">
      <c r="A36" s="50"/>
      <c r="F36" s="110"/>
      <c r="G36" s="28"/>
      <c r="H36" s="110"/>
      <c r="I36" s="28"/>
      <c r="J36" s="110"/>
      <c r="K36" s="28"/>
      <c r="L36" s="111"/>
      <c r="M36" s="28"/>
      <c r="N36" s="110"/>
      <c r="O36" s="28"/>
      <c r="P36" s="28"/>
      <c r="Q36" s="28"/>
      <c r="R36" s="28"/>
      <c r="S36" s="28"/>
      <c r="T36" s="28"/>
    </row>
    <row r="37" spans="1:20" ht="12.75">
      <c r="A37" s="50"/>
      <c r="F37" s="110"/>
      <c r="G37" s="28"/>
      <c r="H37" s="110"/>
      <c r="I37" s="28"/>
      <c r="J37" s="110"/>
      <c r="K37" s="28"/>
      <c r="L37" s="111"/>
      <c r="M37" s="28"/>
      <c r="N37" s="110"/>
      <c r="O37" s="28"/>
      <c r="P37" s="28"/>
      <c r="Q37" s="28"/>
      <c r="R37" s="28"/>
      <c r="S37" s="28"/>
      <c r="T37" s="28"/>
    </row>
    <row r="38" spans="1:20" ht="12.75">
      <c r="A38" s="50"/>
      <c r="F38" s="110"/>
      <c r="G38" s="28"/>
      <c r="H38" s="110"/>
      <c r="I38" s="28"/>
      <c r="J38" s="110"/>
      <c r="K38" s="28"/>
      <c r="L38" s="111"/>
      <c r="M38" s="28"/>
      <c r="N38" s="110"/>
      <c r="O38" s="28"/>
      <c r="P38" s="28"/>
      <c r="Q38" s="28"/>
      <c r="R38" s="28"/>
      <c r="S38" s="28"/>
      <c r="T38" s="28"/>
    </row>
    <row r="39" spans="1:20" ht="12.75">
      <c r="A39" s="110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ht="12.75">
      <c r="A40" s="110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ht="12.75">
      <c r="A41" s="110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ht="12.75">
      <c r="A42" s="110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ht="12.75">
      <c r="A43" s="110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12.75">
      <c r="A44" s="110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20" ht="12.75">
      <c r="A45" s="110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2.75">
      <c r="A46" s="110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0" ht="12.75">
      <c r="A47" s="110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0" ht="12.75">
      <c r="A48" s="110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1:20" ht="12.75">
      <c r="A49" s="110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ht="12.75">
      <c r="A50" s="110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 ht="12.75">
      <c r="A51" s="37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1:20" ht="12.75">
      <c r="A52" s="3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 ht="12.75">
      <c r="A53" s="37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1:20" ht="12.75">
      <c r="A54" s="37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0" ht="12.75">
      <c r="A55" s="37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1:20" ht="12.75">
      <c r="A56" s="37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1:20" ht="12.75">
      <c r="A57" s="37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1:20" ht="12.75">
      <c r="A58" s="37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1:20" ht="12.75">
      <c r="A59" s="3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0" ht="12.75">
      <c r="A60" s="37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0" ht="12.75">
      <c r="A61" s="37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0" ht="12.75">
      <c r="A62" s="37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 ht="12.75">
      <c r="A63" s="37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0" ht="12.75">
      <c r="A64" s="37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 ht="12.75">
      <c r="A65" s="37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0" ht="12.75">
      <c r="A66" s="37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1:20" ht="12.75">
      <c r="A67" s="37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 ht="12.75">
      <c r="A68" s="37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 ht="12.75">
      <c r="A69" s="37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 ht="12.75">
      <c r="A70" s="37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 ht="12.75">
      <c r="A71" s="37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 ht="12.75">
      <c r="A72" s="37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1:20" ht="12.75">
      <c r="A73" s="37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1:20" ht="12.75">
      <c r="A74" s="37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1:20" ht="12.75">
      <c r="A75" s="37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 ht="12.75">
      <c r="A76" s="37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1:20" ht="12.75">
      <c r="A77" s="37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1:20" ht="12.75">
      <c r="A78" s="37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 ht="12.75">
      <c r="A79" s="37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1:20" ht="12.75">
      <c r="A80" s="37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1:20" ht="12.75">
      <c r="A81" s="37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20" ht="12.75">
      <c r="A82" s="37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1:20" ht="12.75">
      <c r="A83" s="37"/>
      <c r="B83" s="22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1:20" ht="12.75">
      <c r="A84" s="37"/>
      <c r="B84" s="22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1:20" ht="12.75">
      <c r="A85" s="37"/>
      <c r="B85" s="22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1:20" ht="12.75">
      <c r="A86" s="37"/>
      <c r="B86" s="22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1:20" ht="12.75">
      <c r="A87" s="37"/>
      <c r="B87" s="22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:20" ht="12.75">
      <c r="A88" s="37"/>
      <c r="B88" s="22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1:20" ht="12.75">
      <c r="A89" s="37"/>
      <c r="B89" s="22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1:20" ht="12.75">
      <c r="A90" s="37"/>
      <c r="B90" s="22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1:20" ht="12.75">
      <c r="A91" s="37"/>
      <c r="B91" s="22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1:20" ht="12.75">
      <c r="A92" s="37"/>
      <c r="B92" s="22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1:20" ht="12.75">
      <c r="A93" s="37"/>
      <c r="B93" s="22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1:20" ht="12.75">
      <c r="A94" s="37"/>
      <c r="B94" s="22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1:20" ht="12.75">
      <c r="A95" s="37"/>
      <c r="B95" s="22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1:20" ht="12.75">
      <c r="A96" s="37"/>
      <c r="B96" s="22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1:20" ht="12.75">
      <c r="A97" s="37"/>
      <c r="B97" s="22"/>
      <c r="C97" s="115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 ht="12.75">
      <c r="A98" s="37"/>
      <c r="B98" s="22"/>
      <c r="C98" s="115"/>
      <c r="D98" s="115"/>
      <c r="E98" s="115"/>
      <c r="F98" s="112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1:20" ht="12.75">
      <c r="A99" s="37"/>
      <c r="B99" s="22"/>
      <c r="C99" s="115"/>
      <c r="D99" s="115"/>
      <c r="E99" s="115"/>
      <c r="F99" s="113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1:20" ht="12.75">
      <c r="A100" s="37"/>
      <c r="B100" s="116"/>
      <c r="C100" s="115"/>
      <c r="D100" s="115"/>
      <c r="E100" s="115"/>
      <c r="F100" s="113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 ht="12.75">
      <c r="A101" s="37"/>
      <c r="B101" s="116"/>
      <c r="C101" s="117"/>
      <c r="D101" s="117"/>
      <c r="E101" s="117"/>
      <c r="F101" s="113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 ht="12.75">
      <c r="A102" s="37"/>
      <c r="B102" s="112"/>
      <c r="C102" s="112"/>
      <c r="D102" s="112"/>
      <c r="E102" s="112"/>
      <c r="F102" s="112"/>
      <c r="G102" s="112"/>
      <c r="H102" s="112"/>
      <c r="I102" s="112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1:20" ht="12.75">
      <c r="A103" s="37"/>
      <c r="B103" s="112"/>
      <c r="C103" s="113"/>
      <c r="D103" s="112"/>
      <c r="E103" s="113"/>
      <c r="F103" s="113"/>
      <c r="G103" s="113"/>
      <c r="H103" s="113"/>
      <c r="I103" s="113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0" ht="12.75">
      <c r="A104" s="37"/>
      <c r="B104" s="112"/>
      <c r="C104" s="113"/>
      <c r="D104" s="112"/>
      <c r="E104" s="113"/>
      <c r="F104" s="113"/>
      <c r="G104" s="113"/>
      <c r="H104" s="113"/>
      <c r="I104" s="113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1:20" ht="12.75">
      <c r="A105" s="37"/>
      <c r="B105" s="112"/>
      <c r="C105" s="113"/>
      <c r="D105" s="112"/>
      <c r="E105" s="113"/>
      <c r="F105" s="113"/>
      <c r="G105" s="113"/>
      <c r="H105" s="113"/>
      <c r="I105" s="113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0" ht="12.75">
      <c r="A106" s="37"/>
      <c r="B106" s="112"/>
      <c r="C106" s="112"/>
      <c r="D106" s="112"/>
      <c r="E106" s="112"/>
      <c r="F106" s="112"/>
      <c r="G106" s="112"/>
      <c r="H106" s="112"/>
      <c r="I106" s="112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20" ht="12.7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28"/>
      <c r="S107" s="28"/>
      <c r="T107" s="28"/>
    </row>
    <row r="108" spans="1:17" ht="12.7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1:17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</sheetData>
  <mergeCells count="19">
    <mergeCell ref="A107:Q107"/>
    <mergeCell ref="A108:Q108"/>
    <mergeCell ref="O2:P2"/>
    <mergeCell ref="Q2:R2"/>
    <mergeCell ref="S2:T2"/>
    <mergeCell ref="G2:H2"/>
    <mergeCell ref="I2:J2"/>
    <mergeCell ref="K2:L2"/>
    <mergeCell ref="M2:N2"/>
    <mergeCell ref="A27:T27"/>
    <mergeCell ref="A1:V1"/>
    <mergeCell ref="U2:V2"/>
    <mergeCell ref="A3:A9"/>
    <mergeCell ref="A10:A16"/>
    <mergeCell ref="A17:A23"/>
    <mergeCell ref="A25:T25"/>
    <mergeCell ref="A26:T26"/>
    <mergeCell ref="C2:D2"/>
    <mergeCell ref="E2:F2"/>
  </mergeCells>
  <printOptions/>
  <pageMargins left="0.75" right="0.75" top="1.19" bottom="1" header="0" footer="0"/>
  <pageSetup fitToHeight="1" fitToWidth="1" horizontalDpi="300" verticalDpi="300" orientation="landscape" paperSize="9" scale="86" r:id="rId2"/>
  <headerFooter alignWithMargins="0">
    <oddHeader>&amp;L
&amp;G</oddHeader>
  </headerFooter>
  <ignoredErrors>
    <ignoredError sqref="D9 F9 H9 J9 L9 N9 P9 R9 T9 D16 F16 H16 J16 L16 N16 P16 D23 F23 H23 J23 L23 N23 P23 R23 T23" formula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workbookViewId="0" topLeftCell="A1">
      <selection activeCell="H9" sqref="H9"/>
    </sheetView>
  </sheetViews>
  <sheetFormatPr defaultColWidth="11.421875" defaultRowHeight="12.75"/>
  <cols>
    <col min="1" max="5" width="11.421875" style="24" customWidth="1"/>
    <col min="6" max="6" width="14.00390625" style="24" customWidth="1"/>
    <col min="7" max="16384" width="11.421875" style="24" customWidth="1"/>
  </cols>
  <sheetData>
    <row r="1" spans="1:6" ht="33" customHeight="1">
      <c r="A1" s="92" t="s">
        <v>62</v>
      </c>
      <c r="B1" s="92"/>
      <c r="C1" s="92"/>
      <c r="D1" s="92"/>
      <c r="E1" s="92"/>
      <c r="F1" s="92"/>
    </row>
    <row r="2" spans="1:6" ht="39" customHeight="1">
      <c r="A2" s="42"/>
      <c r="B2" s="59">
        <v>2003</v>
      </c>
      <c r="C2" s="59">
        <v>2004</v>
      </c>
      <c r="D2" s="59">
        <v>2005</v>
      </c>
      <c r="E2" s="59">
        <v>2006</v>
      </c>
      <c r="F2" s="59" t="s">
        <v>47</v>
      </c>
    </row>
    <row r="3" spans="1:6" ht="12.75">
      <c r="A3" s="43" t="s">
        <v>26</v>
      </c>
      <c r="B3" s="60">
        <v>121092</v>
      </c>
      <c r="C3" s="60">
        <v>123652</v>
      </c>
      <c r="D3" s="60">
        <v>126454</v>
      </c>
      <c r="E3" s="60">
        <v>128940</v>
      </c>
      <c r="F3" s="30">
        <f>(E3-B3)/B3</f>
        <v>0.06481022693489248</v>
      </c>
    </row>
    <row r="4" spans="1:6" ht="12.75">
      <c r="A4" s="43" t="s">
        <v>27</v>
      </c>
      <c r="B4" s="60">
        <v>246498</v>
      </c>
      <c r="C4" s="60">
        <v>244163</v>
      </c>
      <c r="D4" s="60">
        <v>244781</v>
      </c>
      <c r="E4" s="60">
        <v>245246</v>
      </c>
      <c r="F4" s="30">
        <f aca="true" t="shared" si="0" ref="F4:F11">(E4-B4)/B4</f>
        <v>-0.005079148715202557</v>
      </c>
    </row>
    <row r="5" spans="1:6" ht="12.75">
      <c r="A5" s="43" t="s">
        <v>28</v>
      </c>
      <c r="B5" s="60">
        <v>158859</v>
      </c>
      <c r="C5" s="60">
        <v>158080</v>
      </c>
      <c r="D5" s="60">
        <v>156472</v>
      </c>
      <c r="E5" s="60">
        <v>155913</v>
      </c>
      <c r="F5" s="30">
        <f t="shared" si="0"/>
        <v>-0.018544747228674486</v>
      </c>
    </row>
    <row r="6" spans="1:6" ht="12.75">
      <c r="A6" s="43" t="s">
        <v>29</v>
      </c>
      <c r="B6" s="60">
        <v>160655</v>
      </c>
      <c r="C6" s="60">
        <v>162611</v>
      </c>
      <c r="D6" s="60">
        <v>165684</v>
      </c>
      <c r="E6" s="60">
        <v>168128</v>
      </c>
      <c r="F6" s="30">
        <f t="shared" si="0"/>
        <v>0.04651582583797579</v>
      </c>
    </row>
    <row r="7" spans="1:6" ht="12.75">
      <c r="A7" s="43" t="s">
        <v>30</v>
      </c>
      <c r="B7" s="60">
        <v>95456</v>
      </c>
      <c r="C7" s="60">
        <v>94802</v>
      </c>
      <c r="D7" s="60">
        <v>94964</v>
      </c>
      <c r="E7" s="60">
        <v>95673</v>
      </c>
      <c r="F7" s="30">
        <f t="shared" si="0"/>
        <v>0.002273298692591351</v>
      </c>
    </row>
    <row r="8" spans="1:6" ht="12.75">
      <c r="A8" s="43" t="s">
        <v>31</v>
      </c>
      <c r="B8" s="60">
        <v>138484</v>
      </c>
      <c r="C8" s="60">
        <v>137595</v>
      </c>
      <c r="D8" s="60">
        <v>137217</v>
      </c>
      <c r="E8" s="60">
        <v>136291</v>
      </c>
      <c r="F8" s="30">
        <f t="shared" si="0"/>
        <v>-0.01583576442043846</v>
      </c>
    </row>
    <row r="9" spans="1:6" ht="12.75">
      <c r="A9" s="43" t="s">
        <v>32</v>
      </c>
      <c r="B9" s="60">
        <v>274026</v>
      </c>
      <c r="C9" s="60">
        <v>276429</v>
      </c>
      <c r="D9" s="60">
        <v>284436</v>
      </c>
      <c r="E9" s="60">
        <v>289228</v>
      </c>
      <c r="F9" s="30">
        <f t="shared" si="0"/>
        <v>0.05547648763256041</v>
      </c>
    </row>
    <row r="10" spans="1:6" ht="12.75">
      <c r="A10" s="43" t="s">
        <v>33</v>
      </c>
      <c r="B10" s="60">
        <v>369241</v>
      </c>
      <c r="C10" s="60">
        <v>366655</v>
      </c>
      <c r="D10" s="60">
        <v>368547</v>
      </c>
      <c r="E10" s="60">
        <v>370861</v>
      </c>
      <c r="F10" s="30">
        <f t="shared" si="0"/>
        <v>0.0043873784330559175</v>
      </c>
    </row>
    <row r="11" spans="1:6" ht="13.5" thickBot="1">
      <c r="A11" s="44" t="s">
        <v>1</v>
      </c>
      <c r="B11" s="61">
        <v>1564311</v>
      </c>
      <c r="C11" s="61">
        <v>1563987</v>
      </c>
      <c r="D11" s="61">
        <v>1578555</v>
      </c>
      <c r="E11" s="61">
        <v>1590280</v>
      </c>
      <c r="F11" s="30">
        <f t="shared" si="0"/>
        <v>0.016600918870991764</v>
      </c>
    </row>
    <row r="12" spans="1:6" ht="30" customHeight="1">
      <c r="A12" s="107" t="s">
        <v>63</v>
      </c>
      <c r="B12" s="107"/>
      <c r="C12" s="107"/>
      <c r="D12" s="107"/>
      <c r="E12" s="107"/>
      <c r="F12" s="107"/>
    </row>
    <row r="13" ht="12.75">
      <c r="E13" s="30"/>
    </row>
  </sheetData>
  <mergeCells count="2">
    <mergeCell ref="A1:F1"/>
    <mergeCell ref="A12:F12"/>
  </mergeCells>
  <printOptions/>
  <pageMargins left="0.69" right="0.75" top="1.24" bottom="1" header="0" footer="0"/>
  <pageSetup fitToHeight="1" fitToWidth="1" horizontalDpi="300" verticalDpi="300" orientation="portrait" paperSize="9" scale="93" r:id="rId2"/>
  <headerFooter alignWithMargins="0">
    <oddHeader>&amp;L
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K13" sqref="K13"/>
    </sheetView>
  </sheetViews>
  <sheetFormatPr defaultColWidth="11.421875" defaultRowHeight="12.75"/>
  <cols>
    <col min="1" max="16384" width="11.421875" style="24" customWidth="1"/>
  </cols>
  <sheetData>
    <row r="1" spans="1:3" ht="63.75">
      <c r="A1" s="31"/>
      <c r="B1" s="32" t="s">
        <v>24</v>
      </c>
      <c r="C1" s="31"/>
    </row>
    <row r="2" spans="1:3" ht="12.75">
      <c r="A2" s="31" t="s">
        <v>26</v>
      </c>
      <c r="B2" s="62">
        <v>0.08108006137284</v>
      </c>
      <c r="C2" s="31"/>
    </row>
    <row r="3" spans="1:3" ht="12.75">
      <c r="A3" s="31" t="s">
        <v>27</v>
      </c>
      <c r="B3" s="62">
        <v>0.15421560982971552</v>
      </c>
      <c r="C3" s="31"/>
    </row>
    <row r="4" spans="1:3" ht="12.75">
      <c r="A4" s="31" t="s">
        <v>28</v>
      </c>
      <c r="B4" s="62">
        <v>0.0980412254445758</v>
      </c>
      <c r="C4" s="31"/>
    </row>
    <row r="5" spans="1:3" ht="12.75">
      <c r="A5" s="31" t="s">
        <v>29</v>
      </c>
      <c r="B5" s="62">
        <v>0.10572226274618306</v>
      </c>
      <c r="C5" s="31"/>
    </row>
    <row r="6" spans="1:3" ht="12.75">
      <c r="A6" s="31" t="s">
        <v>30</v>
      </c>
      <c r="B6" s="62">
        <v>0.06016110370500792</v>
      </c>
      <c r="C6" s="31"/>
    </row>
    <row r="7" spans="1:3" ht="12.75">
      <c r="A7" s="31" t="s">
        <v>31</v>
      </c>
      <c r="B7" s="62">
        <v>0.08570251779560832</v>
      </c>
      <c r="C7" s="31"/>
    </row>
    <row r="8" spans="1:3" ht="12.75">
      <c r="A8" s="31" t="s">
        <v>32</v>
      </c>
      <c r="B8" s="62">
        <v>0.18187237467615766</v>
      </c>
      <c r="C8" s="31"/>
    </row>
    <row r="9" spans="1:3" ht="12.75">
      <c r="A9" s="31" t="s">
        <v>33</v>
      </c>
      <c r="B9" s="62">
        <v>0.2332048444299117</v>
      </c>
      <c r="C9" s="31"/>
    </row>
    <row r="10" spans="1:3" ht="12.75">
      <c r="A10" s="50" t="s">
        <v>1</v>
      </c>
      <c r="B10" s="62">
        <v>1</v>
      </c>
      <c r="C10" s="31"/>
    </row>
    <row r="11" spans="1:3" ht="12.75">
      <c r="A11" s="76"/>
      <c r="B11" s="76"/>
      <c r="C11" s="76"/>
    </row>
    <row r="12" spans="1:3" ht="12.75">
      <c r="A12" s="31"/>
      <c r="B12" s="31"/>
      <c r="C12" s="76"/>
    </row>
    <row r="13" spans="1:3" ht="12.75">
      <c r="A13" s="76"/>
      <c r="B13" s="76"/>
      <c r="C13" s="76"/>
    </row>
    <row r="14" spans="1:3" ht="12.75">
      <c r="A14" s="76"/>
      <c r="B14" s="76"/>
      <c r="C14" s="76"/>
    </row>
    <row r="15" spans="1:3" ht="12.75">
      <c r="A15" s="76"/>
      <c r="B15" s="76"/>
      <c r="C15" s="76"/>
    </row>
  </sheetData>
  <printOptions/>
  <pageMargins left="0.75" right="0.75" top="1.27" bottom="1" header="0" footer="0"/>
  <pageSetup horizontalDpi="300" verticalDpi="300" orientation="portrait" paperSize="9" r:id="rId3"/>
  <headerFooter alignWithMargins="0">
    <oddHeader>&amp;L
&amp;G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7"/>
  <sheetViews>
    <sheetView workbookViewId="0" topLeftCell="A1">
      <selection activeCell="I28" sqref="I28"/>
    </sheetView>
  </sheetViews>
  <sheetFormatPr defaultColWidth="11.421875" defaultRowHeight="12.75"/>
  <cols>
    <col min="1" max="16384" width="11.421875" style="31" customWidth="1"/>
  </cols>
  <sheetData>
    <row r="2" spans="2:6" ht="63.75">
      <c r="B2" s="50"/>
      <c r="C2" s="82" t="s">
        <v>23</v>
      </c>
      <c r="D2" s="50"/>
      <c r="E2" s="76"/>
      <c r="F2" s="76"/>
    </row>
    <row r="3" spans="2:6" ht="12.75">
      <c r="B3" s="50" t="s">
        <v>29</v>
      </c>
      <c r="C3" s="83">
        <v>0.19188663568382897</v>
      </c>
      <c r="D3" s="50"/>
      <c r="E3" s="76"/>
      <c r="F3" s="76"/>
    </row>
    <row r="4" spans="2:6" ht="12.75">
      <c r="B4" s="50" t="s">
        <v>32</v>
      </c>
      <c r="C4" s="83">
        <v>0.19394522985850476</v>
      </c>
      <c r="D4" s="50"/>
      <c r="E4" s="76"/>
      <c r="F4" s="76"/>
    </row>
    <row r="5" spans="2:6" ht="12.75">
      <c r="B5" s="50" t="s">
        <v>30</v>
      </c>
      <c r="C5" s="83">
        <v>0.1943885698960124</v>
      </c>
      <c r="D5" s="50"/>
      <c r="E5" s="76"/>
      <c r="F5" s="76"/>
    </row>
    <row r="6" spans="2:6" ht="12.75">
      <c r="B6" s="50" t="s">
        <v>28</v>
      </c>
      <c r="C6" s="83">
        <v>0.19778710038348976</v>
      </c>
      <c r="D6" s="50"/>
      <c r="E6" s="76"/>
      <c r="F6" s="76"/>
    </row>
    <row r="7" spans="2:6" ht="12.75">
      <c r="B7" s="50" t="s">
        <v>1</v>
      </c>
      <c r="C7" s="83">
        <v>0.19939134909259057</v>
      </c>
      <c r="D7" s="50"/>
      <c r="E7" s="76"/>
      <c r="F7" s="76"/>
    </row>
    <row r="8" spans="2:6" ht="12.75">
      <c r="B8" s="50" t="s">
        <v>33</v>
      </c>
      <c r="C8" s="83">
        <v>0.20209560688734043</v>
      </c>
      <c r="D8" s="50"/>
      <c r="E8" s="76"/>
      <c r="F8" s="76"/>
    </row>
    <row r="9" spans="2:6" ht="12.75">
      <c r="B9" s="50" t="s">
        <v>26</v>
      </c>
      <c r="C9" s="83">
        <v>0.20278367539514036</v>
      </c>
      <c r="D9" s="50"/>
      <c r="E9" s="76"/>
      <c r="F9" s="76"/>
    </row>
    <row r="10" spans="2:6" ht="12.75">
      <c r="B10" s="50" t="s">
        <v>27</v>
      </c>
      <c r="C10" s="83">
        <v>0.20538799492823656</v>
      </c>
      <c r="D10" s="50"/>
      <c r="E10" s="76"/>
      <c r="F10" s="76"/>
    </row>
    <row r="11" spans="2:6" ht="12.75">
      <c r="B11" s="50" t="s">
        <v>31</v>
      </c>
      <c r="C11" s="83">
        <v>0.20564435210207152</v>
      </c>
      <c r="D11" s="50"/>
      <c r="E11" s="76"/>
      <c r="F11" s="76"/>
    </row>
    <row r="12" spans="2:6" ht="12.75">
      <c r="B12" s="50"/>
      <c r="C12" s="50"/>
      <c r="D12" s="50"/>
      <c r="E12" s="76"/>
      <c r="F12" s="76"/>
    </row>
    <row r="13" spans="2:6" ht="12.75">
      <c r="B13" s="50"/>
      <c r="C13" s="50"/>
      <c r="D13" s="50"/>
      <c r="E13" s="76"/>
      <c r="F13" s="76"/>
    </row>
    <row r="14" spans="2:6" ht="12.75">
      <c r="B14" s="50"/>
      <c r="C14" s="50"/>
      <c r="D14" s="50"/>
      <c r="E14" s="76"/>
      <c r="F14" s="76"/>
    </row>
    <row r="15" spans="2:6" ht="12.75">
      <c r="B15" s="76"/>
      <c r="C15" s="76"/>
      <c r="D15" s="76"/>
      <c r="E15" s="76"/>
      <c r="F15" s="76"/>
    </row>
    <row r="16" spans="2:6" ht="12.75">
      <c r="B16" s="76"/>
      <c r="C16" s="76"/>
      <c r="D16" s="76"/>
      <c r="E16" s="76"/>
      <c r="F16" s="76"/>
    </row>
    <row r="17" spans="2:6" ht="12.75">
      <c r="B17" s="76"/>
      <c r="C17" s="76"/>
      <c r="D17" s="76"/>
      <c r="E17" s="76"/>
      <c r="F17" s="76"/>
    </row>
  </sheetData>
  <printOptions/>
  <pageMargins left="0.7874015748031497" right="0.7874015748031497" top="1.13" bottom="0.984251968503937" header="0" footer="0"/>
  <pageSetup fitToHeight="1" fitToWidth="1" horizontalDpi="300" verticalDpi="300" orientation="portrait" paperSize="9" scale="84" r:id="rId3"/>
  <headerFooter alignWithMargins="0">
    <oddHeader>&amp;L
&amp;G</oddHead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7"/>
  <sheetViews>
    <sheetView workbookViewId="0" topLeftCell="A1">
      <selection activeCell="J20" sqref="J20"/>
    </sheetView>
  </sheetViews>
  <sheetFormatPr defaultColWidth="11.421875" defaultRowHeight="12.75"/>
  <cols>
    <col min="1" max="16384" width="11.421875" style="63" customWidth="1"/>
  </cols>
  <sheetData>
    <row r="2" spans="2:6" ht="15.75">
      <c r="B2" s="108" t="s">
        <v>20</v>
      </c>
      <c r="C2" s="108"/>
      <c r="D2" s="108"/>
      <c r="E2" s="108"/>
      <c r="F2" s="84"/>
    </row>
    <row r="3" spans="2:6" ht="12.75">
      <c r="B3" s="66"/>
      <c r="C3" s="66" t="s">
        <v>14</v>
      </c>
      <c r="D3" s="66" t="s">
        <v>16</v>
      </c>
      <c r="E3" s="66" t="s">
        <v>17</v>
      </c>
      <c r="F3" s="84"/>
    </row>
    <row r="4" spans="2:6" ht="12.75">
      <c r="B4" s="85" t="s">
        <v>38</v>
      </c>
      <c r="C4" s="136">
        <v>251571</v>
      </c>
      <c r="D4" s="136">
        <v>129608</v>
      </c>
      <c r="E4" s="136">
        <v>121963</v>
      </c>
      <c r="F4" s="84"/>
    </row>
    <row r="5" spans="2:6" ht="12.75">
      <c r="B5" s="85" t="s">
        <v>39</v>
      </c>
      <c r="C5" s="136">
        <v>253130</v>
      </c>
      <c r="D5" s="136">
        <v>130708</v>
      </c>
      <c r="E5" s="136">
        <v>122422</v>
      </c>
      <c r="F5" s="84"/>
    </row>
    <row r="6" spans="2:6" ht="12.75">
      <c r="B6" s="85" t="s">
        <v>40</v>
      </c>
      <c r="C6" s="136">
        <v>247991</v>
      </c>
      <c r="D6" s="136">
        <v>127368</v>
      </c>
      <c r="E6" s="136">
        <v>120623</v>
      </c>
      <c r="F6" s="84"/>
    </row>
    <row r="7" spans="2:6" ht="12.75">
      <c r="B7" s="85" t="s">
        <v>48</v>
      </c>
      <c r="C7" s="136">
        <v>257404</v>
      </c>
      <c r="D7" s="136">
        <v>132034</v>
      </c>
      <c r="E7" s="136">
        <v>125370</v>
      </c>
      <c r="F7" s="84"/>
    </row>
    <row r="8" spans="2:6" ht="12.75">
      <c r="B8" s="85" t="s">
        <v>42</v>
      </c>
      <c r="C8" s="136">
        <v>285220</v>
      </c>
      <c r="D8" s="136">
        <v>146970</v>
      </c>
      <c r="E8" s="136">
        <v>138250</v>
      </c>
      <c r="F8" s="84"/>
    </row>
    <row r="9" spans="2:6" ht="12.75">
      <c r="B9" s="85" t="s">
        <v>43</v>
      </c>
      <c r="C9" s="136">
        <v>294964</v>
      </c>
      <c r="D9" s="136">
        <v>152020</v>
      </c>
      <c r="E9" s="136">
        <v>142944</v>
      </c>
      <c r="F9" s="84"/>
    </row>
    <row r="10" spans="2:6" ht="12.75">
      <c r="B10" s="64"/>
      <c r="C10" s="65">
        <f>SUM(C4:C9)</f>
        <v>1590280</v>
      </c>
      <c r="D10" s="65">
        <f>SUM(D4:D9)</f>
        <v>818708</v>
      </c>
      <c r="E10" s="65">
        <f>SUM(E4:E9)</f>
        <v>771572</v>
      </c>
      <c r="F10" s="84"/>
    </row>
    <row r="11" ht="12.75">
      <c r="F11" s="84"/>
    </row>
    <row r="12" spans="2:6" ht="12.75">
      <c r="B12" s="84"/>
      <c r="C12" s="84"/>
      <c r="D12" s="84"/>
      <c r="E12" s="84"/>
      <c r="F12" s="84"/>
    </row>
    <row r="13" spans="2:6" ht="12.75">
      <c r="B13" s="84"/>
      <c r="C13" s="84"/>
      <c r="D13" s="84"/>
      <c r="E13" s="84"/>
      <c r="F13" s="84"/>
    </row>
    <row r="14" spans="2:6" ht="12.75">
      <c r="B14" s="84"/>
      <c r="C14" s="84"/>
      <c r="D14" s="84"/>
      <c r="E14" s="84"/>
      <c r="F14" s="84"/>
    </row>
    <row r="15" spans="2:6" ht="12.75">
      <c r="B15" s="84"/>
      <c r="C15" s="84"/>
      <c r="D15" s="84"/>
      <c r="E15" s="84"/>
      <c r="F15" s="84"/>
    </row>
    <row r="16" spans="2:6" ht="12.75">
      <c r="B16" s="84"/>
      <c r="C16" s="84"/>
      <c r="D16" s="84"/>
      <c r="E16" s="84"/>
      <c r="F16" s="84"/>
    </row>
    <row r="17" spans="2:6" ht="12.75">
      <c r="B17" s="84"/>
      <c r="C17" s="84"/>
      <c r="D17" s="84"/>
      <c r="E17" s="84"/>
      <c r="F17" s="84"/>
    </row>
  </sheetData>
  <mergeCells count="1">
    <mergeCell ref="B2:E2"/>
  </mergeCells>
  <printOptions/>
  <pageMargins left="0.62" right="0.75" top="1.36" bottom="1" header="0" footer="0"/>
  <pageSetup fitToHeight="1" fitToWidth="1" horizontalDpi="600" verticalDpi="600" orientation="portrait" paperSize="9" scale="86" r:id="rId3"/>
  <headerFooter alignWithMargins="0">
    <oddHeader>&amp;L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bruiz</cp:lastModifiedBy>
  <cp:lastPrinted>2009-10-23T09:28:02Z</cp:lastPrinted>
  <dcterms:created xsi:type="dcterms:W3CDTF">1996-11-27T10:00:04Z</dcterms:created>
  <dcterms:modified xsi:type="dcterms:W3CDTF">2010-06-30T08:58:49Z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