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65" windowHeight="6735" tabRatio="735" activeTab="0"/>
  </bookViews>
  <sheets>
    <sheet name="Í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  <sheet name="Tabla7" sheetId="8" r:id="rId8"/>
    <sheet name="Gráfico1" sheetId="9" r:id="rId9"/>
    <sheet name="Gráfico2" sheetId="10" r:id="rId10"/>
    <sheet name="Gráfico3" sheetId="11" r:id="rId11"/>
    <sheet name="Gráfico4" sheetId="12" r:id="rId12"/>
    <sheet name="Gráfico5" sheetId="13" r:id="rId13"/>
  </sheets>
  <definedNames/>
  <calcPr fullCalcOnLoad="1"/>
</workbook>
</file>

<file path=xl/sharedStrings.xml><?xml version="1.0" encoding="utf-8"?>
<sst xmlns="http://schemas.openxmlformats.org/spreadsheetml/2006/main" count="293" uniqueCount="104">
  <si>
    <t>Observatorio de la Infancia en Andalucía</t>
  </si>
  <si>
    <t>Población de menores de edad.</t>
  </si>
  <si>
    <t>Lista de Tablas  y Gráficos</t>
  </si>
  <si>
    <t xml:space="preserve">Tabla 1. </t>
  </si>
  <si>
    <t xml:space="preserve">Tabla 2. </t>
  </si>
  <si>
    <t xml:space="preserve">Tabla 3. </t>
  </si>
  <si>
    <t xml:space="preserve">Tabla 4. </t>
  </si>
  <si>
    <t xml:space="preserve">Tabla 5. </t>
  </si>
  <si>
    <t xml:space="preserve">Tabla 6. </t>
  </si>
  <si>
    <t xml:space="preserve">Tabla 7. </t>
  </si>
  <si>
    <t>Evolución de la población menor de 18 años según provincia; Andalucía, 1998-2012</t>
  </si>
  <si>
    <t>Gráfico 1.</t>
  </si>
  <si>
    <t>Gráfico 2.</t>
  </si>
  <si>
    <t>Gráfico 3</t>
  </si>
  <si>
    <t>Gráfico 4</t>
  </si>
  <si>
    <t xml:space="preserve">Fuente: </t>
  </si>
  <si>
    <t>Ambos sexos</t>
  </si>
  <si>
    <t>Chicos</t>
  </si>
  <si>
    <t>Chicas</t>
  </si>
  <si>
    <t>n</t>
  </si>
  <si>
    <t>%</t>
  </si>
  <si>
    <t>0 años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</si>
  <si>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</si>
  <si>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</si>
  <si>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</si>
  <si>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</si>
  <si>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</si>
  <si>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</si>
  <si>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</si>
  <si>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</si>
  <si>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</si>
  <si>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</si>
  <si>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</si>
  <si>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</si>
  <si>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</si>
  <si>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</si>
  <si>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</si>
  <si>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</si>
  <si>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</si>
  <si>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Total 0-17 años</t>
  </si>
  <si>
    <t>Todas las edades</t>
  </si>
  <si>
    <t>Menores 0-17 años</t>
  </si>
  <si>
    <t>% de menores respecto al total de población</t>
  </si>
  <si>
    <t>Distribución de la población menor de 18 años</t>
  </si>
  <si>
    <t>Distribución de la población (todas las edades)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</si>
  <si>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</si>
  <si>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</si>
  <si>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</si>
  <si>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</si>
  <si>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</si>
  <si>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</si>
  <si>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</si>
  <si>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</si>
  <si>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</si>
  <si>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Edad</t>
  </si>
  <si>
    <t>Total</t>
  </si>
  <si>
    <t>0-2 años</t>
  </si>
  <si>
    <t>3-5 años</t>
  </si>
  <si>
    <t>6-8 años</t>
  </si>
  <si>
    <t>9-11 años</t>
  </si>
  <si>
    <t>12-14 años</t>
  </si>
  <si>
    <t>15-17 años</t>
  </si>
  <si>
    <t>15-7 años</t>
  </si>
  <si>
    <t>Población 0-17</t>
  </si>
  <si>
    <t>Población total</t>
  </si>
  <si>
    <t xml:space="preserve">Peso </t>
  </si>
  <si>
    <t>Peso población 0-17 años</t>
  </si>
  <si>
    <t>Gráfico 5</t>
  </si>
  <si>
    <t>Fuente: Observatorio de la Infancia en Andalucía a partir de datos del Padrón Municipal de Habitantes.Principales series de población. INE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</si>
  <si>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</si>
  <si>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</si>
  <si>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</si>
  <si>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</si>
  <si>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</si>
  <si>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</si>
  <si>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</si>
  <si>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</si>
  <si>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</si>
  <si>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</si>
  <si>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</si>
  <si>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</si>
  <si>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</si>
  <si>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</si>
  <si>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</si>
  <si>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</si>
  <si>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</si>
  <si>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 xml:space="preserve">Nota: el porcentaje está referido a la distribución de cada grupo de edad respecto a la población 0-17 años según sexo y provincia. </t>
  </si>
  <si>
    <t>Andalucía y provincias. 2015</t>
  </si>
  <si>
    <t>Población menor de 18 años según sexo y edad; Andalucía, 2015</t>
  </si>
  <si>
    <t>Población menor de 18 años según provincia; Andalucía, 2015</t>
  </si>
  <si>
    <t>Población menor de 18 años según edad y provincia. Ambos sexos; Andalucía, 2015</t>
  </si>
  <si>
    <t>Población menor de 18 años según edad y provincia. Chicos; Andalucía, 2015</t>
  </si>
  <si>
    <t>Población menor de 18 años según edad y provincia. Chicas; Andalucía, 2015</t>
  </si>
  <si>
    <t>Población menor de 18 años según grupos de edad y provincias. Ambos sexos; Andalucía, 2015</t>
  </si>
  <si>
    <t>Población menor de 18 años según grupos de edad, sexo y provincia. Ambos sexos; Andalucía, 2015</t>
  </si>
  <si>
    <t>Evolución de la población menor de 18 años según provincia; Andalucía, 1998-2015</t>
  </si>
  <si>
    <t>Distribución de la población menor de 18 años según provincia; Andalucía, 2015</t>
  </si>
  <si>
    <t>Distribución de la población menor de edad respecto al total de población en cada provincia; Andalucía, 2015</t>
  </si>
  <si>
    <t>Población menor de 18 años según grupos de edad y provincia; Andalucía, 2015</t>
  </si>
  <si>
    <t>Evolución de la población menor de 18 años según provincias; Andalucía, 1998-2015</t>
  </si>
  <si>
    <t xml:space="preserve">Evolución del número de población total y peso de la población menor de 18 años. Andalucía 1998-2015  </t>
  </si>
  <si>
    <t>Observatorio de la Infancia en Andalucía a partir de datos del Padrón Municipal de Habitantes, 2015. INE</t>
  </si>
  <si>
    <t>Fuente: Observatorio de la Infancia en Andalucía a partir de datos del Padrón Municipal de Habitantes, 2015. INE</t>
  </si>
  <si>
    <t>Fuente: Observatorio de la Infancia en Andalucía a partir del Padrón Municipal de Habitantes, 2015. Instituto Nacional de Estadística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</si>
</sst>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\ _€_-;\-* #,##0\ _€_-;_-* \-??\ _€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(* #,##0_);_(* \(#,##0\);_(* &quot;-&quot;??_);_(@_)"/>
  </numFmts>
  <fonts count="37">
    <font>
      <sz val="10"/>
      <name val="Arial"/>
      <family val="2"/>
    </font>
    <font>
      <b/>
      <sz val="24"/>
      <color indexed="17"/>
      <name val="Univers"/>
      <family val="2"/>
    </font>
    <font>
      <b/>
      <sz val="14"/>
      <color indexed="8"/>
      <name val="Univers"/>
      <family val="2"/>
    </font>
    <font>
      <sz val="8"/>
      <name val="Arial"/>
      <family val="2"/>
    </font>
    <font>
      <b/>
      <sz val="12"/>
      <color indexed="8"/>
      <name val="Univers"/>
      <family val="2"/>
    </font>
    <font>
      <sz val="10"/>
      <color indexed="8"/>
      <name val="Univers"/>
      <family val="2"/>
    </font>
    <font>
      <b/>
      <sz val="14"/>
      <color indexed="17"/>
      <name val="Univers"/>
      <family val="2"/>
    </font>
    <font>
      <sz val="12"/>
      <color indexed="8"/>
      <name val="Univers"/>
      <family val="2"/>
    </font>
    <font>
      <u val="single"/>
      <sz val="10"/>
      <color indexed="12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0"/>
      <color indexed="8"/>
      <name val="Univers"/>
      <family val="2"/>
    </font>
    <font>
      <b/>
      <sz val="8"/>
      <color indexed="8"/>
      <name val="Univers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Univers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Myriad Pro"/>
      <family val="2"/>
    </font>
    <font>
      <sz val="8"/>
      <color indexed="8"/>
      <name val="Myriad Pro"/>
      <family val="2"/>
    </font>
    <font>
      <u val="single"/>
      <sz val="10"/>
      <color indexed="36"/>
      <name val="Arial"/>
      <family val="2"/>
    </font>
    <font>
      <b/>
      <sz val="12"/>
      <name val="Arial"/>
      <family val="0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0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0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50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172">
    <xf numFmtId="0" fontId="0" fillId="0" borderId="0" xfId="0" applyAlignment="1">
      <alignment/>
    </xf>
    <xf numFmtId="0" fontId="0" fillId="2" borderId="0" xfId="21" applyFill="1" applyProtection="1">
      <alignment/>
      <protection locked="0"/>
    </xf>
    <xf numFmtId="0" fontId="0" fillId="2" borderId="0" xfId="21" applyFill="1" applyAlignment="1" applyProtection="1">
      <alignment vertical="center"/>
      <protection locked="0"/>
    </xf>
    <xf numFmtId="0" fontId="7" fillId="2" borderId="0" xfId="21" applyFont="1" applyFill="1" applyBorder="1" applyAlignment="1" applyProtection="1">
      <alignment horizontal="left" vertical="center"/>
      <protection locked="0"/>
    </xf>
    <xf numFmtId="0" fontId="8" fillId="2" borderId="1" xfId="15" applyNumberFormat="1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8" fillId="2" borderId="3" xfId="15" applyNumberFormat="1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9" fillId="2" borderId="3" xfId="21" applyFont="1" applyFill="1" applyBorder="1" applyAlignment="1" applyProtection="1">
      <alignment vertical="center" wrapText="1"/>
      <protection locked="0"/>
    </xf>
    <xf numFmtId="0" fontId="10" fillId="2" borderId="5" xfId="21" applyFont="1" applyFill="1" applyBorder="1" applyAlignment="1" applyProtection="1">
      <alignment vertical="center"/>
      <protection locked="0"/>
    </xf>
    <xf numFmtId="0" fontId="11" fillId="2" borderId="0" xfId="21" applyFont="1" applyFill="1" applyAlignment="1" applyProtection="1">
      <alignment horizontal="left" vertical="center"/>
      <protection locked="0"/>
    </xf>
    <xf numFmtId="0" fontId="12" fillId="2" borderId="0" xfId="21" applyFont="1" applyFill="1" applyAlignment="1" applyProtection="1">
      <alignment horizontal="left" vertical="center"/>
      <protection locked="0"/>
    </xf>
    <xf numFmtId="0" fontId="0" fillId="2" borderId="0" xfId="21" applyFont="1" applyFill="1" applyProtection="1">
      <alignment/>
      <protection locked="0"/>
    </xf>
    <xf numFmtId="0" fontId="0" fillId="3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6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164" fontId="16" fillId="3" borderId="0" xfId="22" applyNumberFormat="1" applyFont="1" applyFill="1" applyBorder="1" applyAlignment="1" applyProtection="1">
      <alignment/>
      <protection/>
    </xf>
    <xf numFmtId="164" fontId="16" fillId="3" borderId="7" xfId="22" applyNumberFormat="1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15" fillId="4" borderId="0" xfId="0" applyFont="1" applyFill="1" applyAlignment="1">
      <alignment/>
    </xf>
    <xf numFmtId="0" fontId="15" fillId="4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6" fillId="3" borderId="0" xfId="0" applyFont="1" applyFill="1" applyBorder="1" applyAlignment="1">
      <alignment/>
    </xf>
    <xf numFmtId="164" fontId="16" fillId="3" borderId="0" xfId="22" applyNumberFormat="1" applyFont="1" applyFill="1" applyBorder="1" applyAlignment="1" applyProtection="1">
      <alignment horizontal="center"/>
      <protection/>
    </xf>
    <xf numFmtId="164" fontId="16" fillId="3" borderId="8" xfId="22" applyNumberFormat="1" applyFont="1" applyFill="1" applyBorder="1" applyAlignment="1" applyProtection="1">
      <alignment horizontal="center"/>
      <protection/>
    </xf>
    <xf numFmtId="0" fontId="17" fillId="3" borderId="9" xfId="0" applyFont="1" applyFill="1" applyBorder="1" applyAlignment="1">
      <alignment/>
    </xf>
    <xf numFmtId="3" fontId="17" fillId="3" borderId="9" xfId="0" applyNumberFormat="1" applyFont="1" applyFill="1" applyBorder="1" applyAlignment="1">
      <alignment horizontal="center"/>
    </xf>
    <xf numFmtId="9" fontId="16" fillId="3" borderId="10" xfId="22" applyNumberFormat="1" applyFont="1" applyFill="1" applyBorder="1" applyAlignment="1" applyProtection="1">
      <alignment horizontal="center"/>
      <protection/>
    </xf>
    <xf numFmtId="9" fontId="16" fillId="3" borderId="9" xfId="22" applyNumberFormat="1" applyFont="1" applyFill="1" applyBorder="1" applyAlignment="1" applyProtection="1">
      <alignment horizontal="center"/>
      <protection/>
    </xf>
    <xf numFmtId="0" fontId="20" fillId="3" borderId="0" xfId="0" applyFont="1" applyFill="1" applyAlignment="1">
      <alignment/>
    </xf>
    <xf numFmtId="0" fontId="14" fillId="4" borderId="0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 vertical="center"/>
    </xf>
    <xf numFmtId="164" fontId="16" fillId="3" borderId="0" xfId="22" applyNumberFormat="1" applyFont="1" applyFill="1" applyBorder="1" applyAlignment="1" applyProtection="1">
      <alignment horizontal="center" vertical="center"/>
      <protection/>
    </xf>
    <xf numFmtId="164" fontId="16" fillId="3" borderId="8" xfId="22" applyNumberFormat="1" applyFont="1" applyFill="1" applyBorder="1" applyAlignment="1" applyProtection="1">
      <alignment horizontal="center" vertical="center"/>
      <protection/>
    </xf>
    <xf numFmtId="3" fontId="16" fillId="3" borderId="6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vertical="center"/>
    </xf>
    <xf numFmtId="3" fontId="17" fillId="3" borderId="11" xfId="0" applyNumberFormat="1" applyFont="1" applyFill="1" applyBorder="1" applyAlignment="1">
      <alignment horizontal="center" vertical="center"/>
    </xf>
    <xf numFmtId="164" fontId="17" fillId="3" borderId="5" xfId="22" applyNumberFormat="1" applyFont="1" applyFill="1" applyBorder="1" applyAlignment="1" applyProtection="1">
      <alignment horizontal="center" vertical="center"/>
      <protection/>
    </xf>
    <xf numFmtId="9" fontId="17" fillId="3" borderId="5" xfId="22" applyNumberFormat="1" applyFont="1" applyFill="1" applyBorder="1" applyAlignment="1" applyProtection="1">
      <alignment horizontal="center" vertical="center"/>
      <protection/>
    </xf>
    <xf numFmtId="9" fontId="17" fillId="3" borderId="12" xfId="22" applyNumberFormat="1" applyFon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164" fontId="0" fillId="3" borderId="0" xfId="22" applyNumberFormat="1" applyFont="1" applyFill="1" applyBorder="1" applyAlignment="1" applyProtection="1">
      <alignment/>
      <protection/>
    </xf>
    <xf numFmtId="0" fontId="22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23" fillId="3" borderId="0" xfId="0" applyFont="1" applyFill="1" applyBorder="1" applyAlignment="1">
      <alignment/>
    </xf>
    <xf numFmtId="0" fontId="25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left"/>
    </xf>
    <xf numFmtId="3" fontId="25" fillId="3" borderId="0" xfId="0" applyNumberFormat="1" applyFont="1" applyFill="1" applyBorder="1" applyAlignment="1">
      <alignment horizontal="center" vertical="center"/>
    </xf>
    <xf numFmtId="3" fontId="23" fillId="3" borderId="0" xfId="0" applyNumberFormat="1" applyFont="1" applyFill="1" applyBorder="1" applyAlignment="1">
      <alignment horizontal="center" vertical="center"/>
    </xf>
    <xf numFmtId="3" fontId="19" fillId="5" borderId="6" xfId="0" applyNumberFormat="1" applyFont="1" applyFill="1" applyBorder="1" applyAlignment="1">
      <alignment wrapText="1"/>
    </xf>
    <xf numFmtId="3" fontId="16" fillId="5" borderId="0" xfId="0" applyNumberFormat="1" applyFont="1" applyFill="1" applyBorder="1" applyAlignment="1">
      <alignment horizontal="right"/>
    </xf>
    <xf numFmtId="3" fontId="16" fillId="5" borderId="6" xfId="0" applyNumberFormat="1" applyFont="1" applyFill="1" applyBorder="1" applyAlignment="1">
      <alignment horizontal="right"/>
    </xf>
    <xf numFmtId="0" fontId="17" fillId="3" borderId="14" xfId="0" applyFont="1" applyFill="1" applyBorder="1" applyAlignment="1">
      <alignment/>
    </xf>
    <xf numFmtId="3" fontId="17" fillId="3" borderId="15" xfId="0" applyNumberFormat="1" applyFont="1" applyFill="1" applyBorder="1" applyAlignment="1">
      <alignment horizontal="center"/>
    </xf>
    <xf numFmtId="9" fontId="17" fillId="3" borderId="14" xfId="22" applyNumberFormat="1" applyFont="1" applyFill="1" applyBorder="1" applyAlignment="1" applyProtection="1">
      <alignment horizontal="center"/>
      <protection/>
    </xf>
    <xf numFmtId="9" fontId="17" fillId="3" borderId="16" xfId="22" applyNumberFormat="1" applyFont="1" applyFill="1" applyBorder="1" applyAlignment="1" applyProtection="1">
      <alignment horizontal="center"/>
      <protection/>
    </xf>
    <xf numFmtId="3" fontId="17" fillId="3" borderId="14" xfId="0" applyNumberFormat="1" applyFont="1" applyFill="1" applyBorder="1" applyAlignment="1">
      <alignment horizontal="center"/>
    </xf>
    <xf numFmtId="3" fontId="16" fillId="5" borderId="0" xfId="0" applyNumberFormat="1" applyFont="1" applyFill="1" applyAlignment="1">
      <alignment/>
    </xf>
    <xf numFmtId="164" fontId="16" fillId="5" borderId="0" xfId="22" applyNumberFormat="1" applyFont="1" applyFill="1" applyBorder="1" applyAlignment="1" applyProtection="1">
      <alignment/>
      <protection/>
    </xf>
    <xf numFmtId="3" fontId="16" fillId="5" borderId="0" xfId="0" applyNumberFormat="1" applyFont="1" applyFill="1" applyBorder="1" applyAlignment="1">
      <alignment/>
    </xf>
    <xf numFmtId="3" fontId="17" fillId="5" borderId="14" xfId="0" applyNumberFormat="1" applyFont="1" applyFill="1" applyBorder="1" applyAlignment="1">
      <alignment/>
    </xf>
    <xf numFmtId="3" fontId="16" fillId="5" borderId="17" xfId="0" applyNumberFormat="1" applyFont="1" applyFill="1" applyBorder="1" applyAlignment="1">
      <alignment horizontal="right"/>
    </xf>
    <xf numFmtId="0" fontId="17" fillId="3" borderId="14" xfId="0" applyFont="1" applyFill="1" applyBorder="1" applyAlignment="1">
      <alignment horizontal="left"/>
    </xf>
    <xf numFmtId="3" fontId="17" fillId="3" borderId="15" xfId="0" applyNumberFormat="1" applyFont="1" applyFill="1" applyBorder="1" applyAlignment="1">
      <alignment/>
    </xf>
    <xf numFmtId="9" fontId="17" fillId="3" borderId="14" xfId="22" applyNumberFormat="1" applyFont="1" applyFill="1" applyBorder="1" applyAlignment="1" applyProtection="1">
      <alignment/>
      <protection/>
    </xf>
    <xf numFmtId="3" fontId="17" fillId="3" borderId="18" xfId="0" applyNumberFormat="1" applyFont="1" applyFill="1" applyBorder="1" applyAlignment="1">
      <alignment/>
    </xf>
    <xf numFmtId="9" fontId="17" fillId="3" borderId="19" xfId="22" applyNumberFormat="1" applyFont="1" applyFill="1" applyBorder="1" applyAlignment="1" applyProtection="1">
      <alignment/>
      <protection/>
    </xf>
    <xf numFmtId="3" fontId="17" fillId="3" borderId="20" xfId="0" applyNumberFormat="1" applyFont="1" applyFill="1" applyBorder="1" applyAlignment="1">
      <alignment/>
    </xf>
    <xf numFmtId="0" fontId="15" fillId="4" borderId="8" xfId="0" applyFont="1" applyFill="1" applyBorder="1" applyAlignment="1">
      <alignment horizontal="center"/>
    </xf>
    <xf numFmtId="0" fontId="14" fillId="5" borderId="0" xfId="0" applyFont="1" applyFill="1" applyAlignment="1">
      <alignment/>
    </xf>
    <xf numFmtId="0" fontId="14" fillId="5" borderId="0" xfId="0" applyFont="1" applyFill="1" applyBorder="1" applyAlignment="1">
      <alignment/>
    </xf>
    <xf numFmtId="0" fontId="15" fillId="5" borderId="0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left"/>
    </xf>
    <xf numFmtId="164" fontId="14" fillId="3" borderId="0" xfId="22" applyNumberFormat="1" applyFont="1" applyFill="1" applyBorder="1" applyAlignment="1">
      <alignment/>
    </xf>
    <xf numFmtId="0" fontId="8" fillId="2" borderId="3" xfId="15" applyNumberFormat="1" applyFill="1" applyBorder="1" applyAlignment="1" applyProtection="1">
      <alignment vertical="center"/>
      <protection locked="0"/>
    </xf>
    <xf numFmtId="0" fontId="25" fillId="5" borderId="0" xfId="0" applyFont="1" applyFill="1" applyBorder="1" applyAlignment="1">
      <alignment horizontal="left"/>
    </xf>
    <xf numFmtId="3" fontId="25" fillId="5" borderId="0" xfId="0" applyNumberFormat="1" applyFont="1" applyFill="1" applyBorder="1" applyAlignment="1">
      <alignment/>
    </xf>
    <xf numFmtId="164" fontId="0" fillId="3" borderId="0" xfId="22" applyNumberFormat="1" applyFill="1" applyAlignment="1">
      <alignment/>
    </xf>
    <xf numFmtId="166" fontId="0" fillId="3" borderId="0" xfId="17" applyNumberFormat="1" applyFill="1" applyAlignment="1">
      <alignment/>
    </xf>
    <xf numFmtId="0" fontId="0" fillId="3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164" fontId="16" fillId="5" borderId="14" xfId="22" applyNumberFormat="1" applyFont="1" applyFill="1" applyBorder="1" applyAlignment="1" applyProtection="1">
      <alignment/>
      <protection/>
    </xf>
    <xf numFmtId="164" fontId="17" fillId="3" borderId="0" xfId="22" applyNumberFormat="1" applyFont="1" applyFill="1" applyBorder="1" applyAlignment="1" applyProtection="1">
      <alignment horizontal="center" vertical="center"/>
      <protection/>
    </xf>
    <xf numFmtId="0" fontId="17" fillId="3" borderId="21" xfId="0" applyFont="1" applyFill="1" applyBorder="1" applyAlignment="1">
      <alignment vertical="center"/>
    </xf>
    <xf numFmtId="9" fontId="17" fillId="3" borderId="21" xfId="22" applyNumberFormat="1" applyFont="1" applyFill="1" applyBorder="1" applyAlignment="1" applyProtection="1">
      <alignment horizontal="center" vertical="center"/>
      <protection/>
    </xf>
    <xf numFmtId="9" fontId="17" fillId="3" borderId="22" xfId="22" applyNumberFormat="1" applyFont="1" applyFill="1" applyBorder="1" applyAlignment="1" applyProtection="1">
      <alignment horizontal="center" vertical="center"/>
      <protection/>
    </xf>
    <xf numFmtId="3" fontId="17" fillId="3" borderId="23" xfId="0" applyNumberFormat="1" applyFont="1" applyFill="1" applyBorder="1" applyAlignment="1">
      <alignment horizontal="center" vertical="center"/>
    </xf>
    <xf numFmtId="164" fontId="17" fillId="3" borderId="21" xfId="22" applyNumberFormat="1" applyFont="1" applyFill="1" applyBorder="1" applyAlignment="1" applyProtection="1">
      <alignment horizontal="center" vertical="center"/>
      <protection/>
    </xf>
    <xf numFmtId="3" fontId="17" fillId="5" borderId="23" xfId="0" applyNumberFormat="1" applyFont="1" applyFill="1" applyBorder="1" applyAlignment="1">
      <alignment horizontal="center" vertical="center"/>
    </xf>
    <xf numFmtId="164" fontId="16" fillId="3" borderId="8" xfId="22" applyNumberFormat="1" applyFont="1" applyFill="1" applyBorder="1" applyAlignment="1" applyProtection="1">
      <alignment horizontal="center" vertical="center"/>
      <protection/>
    </xf>
    <xf numFmtId="164" fontId="16" fillId="3" borderId="0" xfId="22" applyNumberFormat="1" applyFont="1" applyFill="1" applyBorder="1" applyAlignment="1" applyProtection="1">
      <alignment horizontal="center" vertical="center"/>
      <protection/>
    </xf>
    <xf numFmtId="164" fontId="16" fillId="3" borderId="24" xfId="22" applyNumberFormat="1" applyFont="1" applyFill="1" applyBorder="1" applyAlignment="1" applyProtection="1">
      <alignment horizontal="center" vertical="center"/>
      <protection/>
    </xf>
    <xf numFmtId="164" fontId="16" fillId="3" borderId="8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3" fontId="16" fillId="5" borderId="6" xfId="0" applyNumberFormat="1" applyFont="1" applyFill="1" applyBorder="1" applyAlignment="1">
      <alignment horizontal="right" vertical="center"/>
    </xf>
    <xf numFmtId="3" fontId="16" fillId="5" borderId="0" xfId="0" applyNumberFormat="1" applyFont="1" applyFill="1" applyBorder="1" applyAlignment="1">
      <alignment horizontal="right" vertical="center"/>
    </xf>
    <xf numFmtId="3" fontId="17" fillId="5" borderId="11" xfId="0" applyNumberFormat="1" applyFont="1" applyFill="1" applyBorder="1" applyAlignment="1">
      <alignment horizontal="center" vertical="center"/>
    </xf>
    <xf numFmtId="164" fontId="25" fillId="5" borderId="0" xfId="22" applyNumberFormat="1" applyFont="1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3" fontId="23" fillId="3" borderId="0" xfId="0" applyNumberFormat="1" applyFont="1" applyFill="1" applyBorder="1" applyAlignment="1">
      <alignment vertical="center"/>
    </xf>
    <xf numFmtId="164" fontId="0" fillId="3" borderId="0" xfId="22" applyNumberFormat="1" applyFill="1" applyBorder="1" applyAlignment="1">
      <alignment/>
    </xf>
    <xf numFmtId="0" fontId="19" fillId="5" borderId="0" xfId="0" applyFont="1" applyFill="1" applyBorder="1" applyAlignment="1">
      <alignment horizontal="left"/>
    </xf>
    <xf numFmtId="0" fontId="25" fillId="6" borderId="0" xfId="0" applyFont="1" applyFill="1" applyBorder="1" applyAlignment="1">
      <alignment vertical="center"/>
    </xf>
    <xf numFmtId="0" fontId="25" fillId="6" borderId="0" xfId="0" applyFont="1" applyFill="1" applyBorder="1" applyAlignment="1">
      <alignment horizontal="center" vertical="center"/>
    </xf>
    <xf numFmtId="3" fontId="16" fillId="5" borderId="0" xfId="0" applyNumberFormat="1" applyFont="1" applyFill="1" applyBorder="1" applyAlignment="1">
      <alignment horizontal="right"/>
    </xf>
    <xf numFmtId="0" fontId="33" fillId="5" borderId="14" xfId="0" applyFont="1" applyFill="1" applyBorder="1" applyAlignment="1">
      <alignment horizontal="left"/>
    </xf>
    <xf numFmtId="3" fontId="23" fillId="5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/>
    </xf>
    <xf numFmtId="3" fontId="16" fillId="3" borderId="0" xfId="0" applyNumberFormat="1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Border="1" applyAlignment="1">
      <alignment/>
    </xf>
    <xf numFmtId="9" fontId="17" fillId="3" borderId="0" xfId="22" applyNumberFormat="1" applyFont="1" applyFill="1" applyBorder="1" applyAlignment="1" applyProtection="1">
      <alignment horizontal="center"/>
      <protection/>
    </xf>
    <xf numFmtId="9" fontId="21" fillId="3" borderId="0" xfId="22" applyNumberFormat="1" applyFont="1" applyFill="1" applyBorder="1" applyAlignment="1" applyProtection="1">
      <alignment/>
      <protection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3" fontId="34" fillId="0" borderId="0" xfId="0" applyNumberFormat="1" applyFont="1" applyAlignment="1">
      <alignment/>
    </xf>
    <xf numFmtId="0" fontId="0" fillId="2" borderId="4" xfId="0" applyFill="1" applyBorder="1" applyAlignment="1" applyProtection="1">
      <alignment vertical="center"/>
      <protection locked="0"/>
    </xf>
    <xf numFmtId="3" fontId="25" fillId="5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/>
    </xf>
    <xf numFmtId="3" fontId="19" fillId="5" borderId="25" xfId="0" applyNumberFormat="1" applyFont="1" applyFill="1" applyBorder="1" applyAlignment="1">
      <alignment wrapText="1"/>
    </xf>
    <xf numFmtId="3" fontId="17" fillId="3" borderId="26" xfId="0" applyNumberFormat="1" applyFont="1" applyFill="1" applyBorder="1" applyAlignment="1">
      <alignment horizontal="center"/>
    </xf>
    <xf numFmtId="0" fontId="35" fillId="3" borderId="0" xfId="0" applyFont="1" applyFill="1" applyAlignment="1">
      <alignment/>
    </xf>
    <xf numFmtId="3" fontId="25" fillId="5" borderId="0" xfId="0" applyNumberFormat="1" applyFont="1" applyFill="1" applyAlignment="1">
      <alignment/>
    </xf>
    <xf numFmtId="0" fontId="25" fillId="3" borderId="14" xfId="0" applyFont="1" applyFill="1" applyBorder="1" applyAlignment="1">
      <alignment/>
    </xf>
    <xf numFmtId="164" fontId="25" fillId="5" borderId="14" xfId="22" applyNumberFormat="1" applyFont="1" applyFill="1" applyBorder="1" applyAlignment="1" applyProtection="1">
      <alignment/>
      <protection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left"/>
    </xf>
    <xf numFmtId="3" fontId="17" fillId="5" borderId="0" xfId="0" applyNumberFormat="1" applyFont="1" applyFill="1" applyBorder="1" applyAlignment="1">
      <alignment/>
    </xf>
    <xf numFmtId="10" fontId="0" fillId="3" borderId="0" xfId="22" applyNumberFormat="1" applyFont="1" applyFill="1" applyBorder="1" applyAlignment="1">
      <alignment/>
    </xf>
    <xf numFmtId="10" fontId="0" fillId="3" borderId="0" xfId="22" applyNumberFormat="1" applyFill="1" applyBorder="1" applyAlignment="1">
      <alignment/>
    </xf>
    <xf numFmtId="3" fontId="14" fillId="5" borderId="0" xfId="0" applyNumberFormat="1" applyFont="1" applyFill="1" applyAlignment="1">
      <alignment/>
    </xf>
    <xf numFmtId="166" fontId="36" fillId="5" borderId="0" xfId="17" applyNumberFormat="1" applyFont="1" applyFill="1" applyBorder="1" applyAlignment="1">
      <alignment vertical="center"/>
    </xf>
    <xf numFmtId="166" fontId="36" fillId="5" borderId="0" xfId="17" applyNumberFormat="1" applyFont="1" applyFill="1" applyBorder="1" applyAlignment="1">
      <alignment horizontal="right"/>
    </xf>
    <xf numFmtId="10" fontId="14" fillId="3" borderId="0" xfId="22" applyNumberFormat="1" applyFont="1" applyFill="1" applyBorder="1" applyAlignment="1">
      <alignment/>
    </xf>
    <xf numFmtId="0" fontId="6" fillId="2" borderId="27" xfId="21" applyFont="1" applyFill="1" applyBorder="1" applyAlignment="1" applyProtection="1">
      <alignment horizontal="left" vertical="center"/>
      <protection locked="0"/>
    </xf>
    <xf numFmtId="0" fontId="1" fillId="2" borderId="0" xfId="21" applyFont="1" applyFill="1" applyBorder="1" applyAlignment="1" applyProtection="1">
      <alignment horizontal="left"/>
      <protection locked="0"/>
    </xf>
    <xf numFmtId="0" fontId="5" fillId="2" borderId="9" xfId="21" applyFont="1" applyFill="1" applyBorder="1" applyAlignment="1" applyProtection="1">
      <alignment horizontal="justify" vertical="top" wrapText="1"/>
      <protection locked="0"/>
    </xf>
    <xf numFmtId="0" fontId="2" fillId="2" borderId="0" xfId="21" applyFont="1" applyFill="1" applyAlignment="1" applyProtection="1">
      <alignment horizontal="left" vertical="center"/>
      <protection locked="0"/>
    </xf>
    <xf numFmtId="0" fontId="4" fillId="2" borderId="5" xfId="21" applyFont="1" applyFill="1" applyBorder="1" applyAlignment="1" applyProtection="1">
      <alignment horizontal="left" vertical="center"/>
      <protection locked="0"/>
    </xf>
    <xf numFmtId="0" fontId="18" fillId="5" borderId="0" xfId="21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15" fillId="4" borderId="29" xfId="0" applyFont="1" applyFill="1" applyBorder="1" applyAlignment="1">
      <alignment horizont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/>
    </xf>
    <xf numFmtId="0" fontId="14" fillId="4" borderId="6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/>
    </xf>
    <xf numFmtId="0" fontId="0" fillId="3" borderId="5" xfId="0" applyFont="1" applyFill="1" applyBorder="1" applyAlignment="1">
      <alignment vertical="center" textRotation="90" wrapText="1"/>
    </xf>
    <xf numFmtId="0" fontId="0" fillId="3" borderId="9" xfId="0" applyFont="1" applyFill="1" applyBorder="1" applyAlignment="1">
      <alignment horizontal="center" vertical="center" textRotation="90"/>
    </xf>
    <xf numFmtId="0" fontId="0" fillId="3" borderId="9" xfId="0" applyFont="1" applyFill="1" applyBorder="1" applyAlignment="1">
      <alignment vertical="center" textRotation="90"/>
    </xf>
    <xf numFmtId="0" fontId="14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Distribución de la población menor de 18 años según provincias; Andalucía, 2015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CC00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explosion val="5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explosion val="6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explosion val="4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explosion val="4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explosion val="3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6"/>
            <c:explosion val="2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explosion val="5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Gráfico1!$B$5:$B$12</c:f>
              <c:strCache/>
            </c:strRef>
          </c:cat>
          <c:val>
            <c:numRef>
              <c:f>Gráfico1!$D$5:$D$12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Jaén, 1998-2015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Gráfico4!$T$13</c:f>
              <c:strCache>
                <c:ptCount val="1"/>
                <c:pt idx="0">
                  <c:v>Jaén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Gráfico4!$U$12:$AL$12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Gráfico4!$U$13:$AL$13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25917615"/>
        <c:axId val="31931944"/>
      </c:line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1944"/>
        <c:crossesAt val="0"/>
        <c:auto val="1"/>
        <c:lblOffset val="100"/>
        <c:noMultiLvlLbl val="0"/>
      </c:catAx>
      <c:valAx>
        <c:axId val="31931944"/>
        <c:scaling>
          <c:orientation val="minMax"/>
          <c:min val="120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7615"/>
        <c:crossesAt val="1"/>
        <c:crossBetween val="midCat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
Málaga, 1998-2015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Gráfico4!$T$15</c:f>
              <c:strCache>
                <c:ptCount val="1"/>
                <c:pt idx="0">
                  <c:v>Málaga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Gráfico4!$U$14:$AL$14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Gráfico4!$U$15:$AL$15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18952041"/>
        <c:axId val="36350642"/>
      </c:lineChart>
      <c:catAx>
        <c:axId val="1895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50642"/>
        <c:crossesAt val="0"/>
        <c:auto val="1"/>
        <c:lblOffset val="100"/>
        <c:noMultiLvlLbl val="0"/>
      </c:catAx>
      <c:valAx>
        <c:axId val="36350642"/>
        <c:scaling>
          <c:orientation val="minMax"/>
          <c:min val="260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5204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Sevilla, 1998-2015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Gráfico4!$T$17</c:f>
              <c:strCache>
                <c:ptCount val="1"/>
                <c:pt idx="0">
                  <c:v>Sevilla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Gráfico4!$U$16:$AL$16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Gráfico4!$U$17:$AL$17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58720323"/>
        <c:axId val="58720860"/>
      </c:line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0860"/>
        <c:crossesAt val="0"/>
        <c:auto val="1"/>
        <c:lblOffset val="100"/>
        <c:noMultiLvlLbl val="0"/>
      </c:catAx>
      <c:valAx>
        <c:axId val="58720860"/>
        <c:scaling>
          <c:orientation val="minMax"/>
          <c:min val="360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032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Evolución del número de población total y peso de la población menor de 18 años. Andalucía 1998-2015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Gráfico5!$AB$9</c:f>
              <c:strCache>
                <c:ptCount val="1"/>
                <c:pt idx="0">
                  <c:v>Población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Gráfico5!$AC$8:$AT$8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Gráfico5!$AC$9:$AT$9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58725693"/>
        <c:axId val="58769190"/>
      </c:lineChart>
      <c:lineChart>
        <c:grouping val="standard"/>
        <c:varyColors val="0"/>
        <c:ser>
          <c:idx val="0"/>
          <c:order val="1"/>
          <c:tx>
            <c:strRef>
              <c:f>Gráfico5!$AB$10</c:f>
              <c:strCache>
                <c:ptCount val="1"/>
                <c:pt idx="0">
                  <c:v>Peso población 0-17 años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Gráfico5!$AC$8:$AT$8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Gráfico5!$AC$10:$AT$10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59160663"/>
        <c:axId val="62683920"/>
      </c:lineChart>
      <c:catAx>
        <c:axId val="58725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69190"/>
        <c:crosses val="autoZero"/>
        <c:auto val="0"/>
        <c:lblOffset val="100"/>
        <c:noMultiLvlLbl val="0"/>
      </c:catAx>
      <c:valAx>
        <c:axId val="587691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25693"/>
        <c:crossesAt val="1"/>
        <c:crossBetween val="between"/>
        <c:dispUnits/>
      </c:valAx>
      <c:catAx>
        <c:axId val="59160663"/>
        <c:scaling>
          <c:orientation val="minMax"/>
        </c:scaling>
        <c:axPos val="b"/>
        <c:delete val="1"/>
        <c:majorTickMark val="in"/>
        <c:minorTickMark val="none"/>
        <c:tickLblPos val="nextTo"/>
        <c:crossAx val="62683920"/>
        <c:crosses val="autoZero"/>
        <c:auto val="0"/>
        <c:lblOffset val="100"/>
        <c:noMultiLvlLbl val="0"/>
      </c:catAx>
      <c:valAx>
        <c:axId val="62683920"/>
        <c:scaling>
          <c:orientation val="minMax"/>
        </c:scaling>
        <c:axPos val="l"/>
        <c:delete val="0"/>
        <c:numFmt formatCode="0.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60663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población menor de 18 años
 respecto al total de la población según provincias. 
Andalucía, 2015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3300"/>
              </a:solidFill>
              <a:ln w="3175">
                <a:noFill/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Gráfico2!$B$3:$B$11</c:f>
              <c:strCache/>
            </c:strRef>
          </c:cat>
          <c:val>
            <c:numRef>
              <c:f>Gráfico2!$C$3:$C$11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100"/>
        <c:axId val="30211935"/>
        <c:axId val="3471960"/>
      </c:barChart>
      <c:catAx>
        <c:axId val="30211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960"/>
        <c:crossesAt val="0"/>
        <c:auto val="1"/>
        <c:lblOffset val="100"/>
        <c:noMultiLvlLbl val="0"/>
      </c:catAx>
      <c:valAx>
        <c:axId val="3471960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11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menor de 18 años según grupos de edad y provincia; Andalucía, 2015</a:t>
            </a:r>
          </a:p>
        </c:rich>
      </c:tx>
      <c:layout>
        <c:manualLayout>
          <c:xMode val="factor"/>
          <c:yMode val="factor"/>
          <c:x val="-0.03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9"/>
          <c:w val="0.82125"/>
          <c:h val="0.78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Gráfico3!$D$3</c:f>
              <c:strCache>
                <c:ptCount val="1"/>
                <c:pt idx="0">
                  <c:v>Chicos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Gráfico3!$B$4:$B$9</c:f>
              <c:strCache/>
            </c:strRef>
          </c:cat>
          <c:val>
            <c:numRef>
              <c:f>Gráfico3!$D$4:$D$9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Gráfico3!$E$3</c:f>
              <c:strCache>
                <c:ptCount val="1"/>
                <c:pt idx="0">
                  <c:v>Chicas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Gráfico3!$B$4:$B$9</c:f>
              <c:strCache/>
            </c:strRef>
          </c:cat>
          <c:val>
            <c:numRef>
              <c:f>Gráfico3!$E$4:$E$9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10"/>
        <c:axId val="31247641"/>
        <c:axId val="12793314"/>
      </c:bar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93314"/>
        <c:crossesAt val="0"/>
        <c:auto val="1"/>
        <c:lblOffset val="100"/>
        <c:noMultiLvlLbl val="0"/>
      </c:catAx>
      <c:valAx>
        <c:axId val="127933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476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Andalucía, 1998-2015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Gráfico4!$T$19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elete val="1"/>
          </c:dLbls>
          <c:cat>
            <c:numRef>
              <c:f>Gráfico4!$U$18:$AL$18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Gráfico4!$U$19:$AL$19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Gráfico4!$T$20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Gráfico4!$U$18:$AL$18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Gráfico4!$U$20:$AL$20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48030963"/>
        <c:axId val="29625484"/>
      </c:line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5484"/>
        <c:crossesAt val="0"/>
        <c:auto val="1"/>
        <c:lblOffset val="100"/>
        <c:noMultiLvlLbl val="0"/>
      </c:catAx>
      <c:valAx>
        <c:axId val="29625484"/>
        <c:scaling>
          <c:orientation val="minMax"/>
          <c:min val="1540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0963"/>
        <c:crossesAt val="1"/>
        <c:crossBetween val="midCat"/>
        <c:dispUnits/>
        <c:majorUnit val="4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Almería, 1998-2015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Gráfico4!$T$3</c:f>
              <c:strCache>
                <c:ptCount val="1"/>
                <c:pt idx="0">
                  <c:v>Almería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Gráfico4!$U$2:$AL$2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Gráfico4!$U$3:$AL$3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65302765"/>
        <c:axId val="50853974"/>
      </c:line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3974"/>
        <c:crossesAt val="0"/>
        <c:auto val="1"/>
        <c:lblOffset val="100"/>
        <c:noMultiLvlLbl val="0"/>
      </c:catAx>
      <c:valAx>
        <c:axId val="50853974"/>
        <c:scaling>
          <c:orientation val="minMax"/>
          <c:min val="110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02765"/>
        <c:crossesAt val="1"/>
        <c:crossBetween val="midCat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Cádiz, 1998-2015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Gráfico4!$T$5</c:f>
              <c:strCache>
                <c:ptCount val="1"/>
                <c:pt idx="0">
                  <c:v>Cádiz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Gráfico4!$U$4:$AL$4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Gráfico4!$U$5:$AL$5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55032583"/>
        <c:axId val="25531200"/>
      </c:line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31200"/>
        <c:crossesAt val="0"/>
        <c:auto val="1"/>
        <c:lblOffset val="100"/>
        <c:noMultiLvlLbl val="0"/>
      </c:catAx>
      <c:valAx>
        <c:axId val="25531200"/>
        <c:scaling>
          <c:orientation val="minMax"/>
          <c:min val="240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258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
Córdoba, 1998-2015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Gráfico4!$T$7</c:f>
              <c:strCache>
                <c:ptCount val="1"/>
                <c:pt idx="0">
                  <c:v>Córdoba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Gráfico4!$U$6:$AL$6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Gráfico4!$U$7:$AL$7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28454209"/>
        <c:axId val="54761290"/>
      </c:line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1290"/>
        <c:crossesAt val="0"/>
        <c:auto val="1"/>
        <c:lblOffset val="100"/>
        <c:noMultiLvlLbl val="0"/>
      </c:catAx>
      <c:valAx>
        <c:axId val="54761290"/>
        <c:scaling>
          <c:orientation val="minMax"/>
          <c:min val="145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5420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
Granada, 1998-2015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Gráfico4!$T$9</c:f>
              <c:strCache>
                <c:ptCount val="1"/>
                <c:pt idx="0">
                  <c:v>Granada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Gráfico4!$U$8:$AL$8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Gráfico4!$U$9:$AL$9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23089563"/>
        <c:axId val="6479476"/>
      </c:line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476"/>
        <c:crossesAt val="0"/>
        <c:auto val="1"/>
        <c:lblOffset val="100"/>
        <c:noMultiLvlLbl val="0"/>
      </c:catAx>
      <c:valAx>
        <c:axId val="6479476"/>
        <c:scaling>
          <c:orientation val="minMax"/>
          <c:min val="155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956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la población menor de 18 años. 
Huelva, 1998-2015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Gráfico4!$T$11</c:f>
              <c:strCache>
                <c:ptCount val="1"/>
                <c:pt idx="0">
                  <c:v>Huelva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Gráfico4!$U$10:$AL$10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Gráfico4!$U$11:$AL$11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58315285"/>
        <c:axId val="55075518"/>
      </c:line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75518"/>
        <c:crossesAt val="0"/>
        <c:auto val="1"/>
        <c:lblOffset val="100"/>
        <c:noMultiLvlLbl val="0"/>
      </c:catAx>
      <c:valAx>
        <c:axId val="55075518"/>
        <c:scaling>
          <c:orientation val="minMax"/>
          <c:min val="92000"/>
        </c:scaling>
        <c:axPos val="l"/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528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/>
    </a:ln>
  </c:sp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0.94075</cdr:y>
    </cdr:from>
    <cdr:to>
      <cdr:x>0.989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524250"/>
          <a:ext cx="5829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Fuente: Observatorio de la Infancia en Andalucía a partir de datos del Padrón Municipal de Habitantes, 2015. INE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7</xdr:col>
      <xdr:colOff>638175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76200" y="123825"/>
        <a:ext cx="58959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6</xdr:col>
      <xdr:colOff>457200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49815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7</xdr:col>
      <xdr:colOff>590550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28575" y="76200"/>
        <a:ext cx="58959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161925</xdr:rowOff>
    </xdr:from>
    <xdr:to>
      <xdr:col>11</xdr:col>
      <xdr:colOff>295275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486025" y="161925"/>
        <a:ext cx="61912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20</xdr:row>
      <xdr:rowOff>133350</xdr:rowOff>
    </xdr:from>
    <xdr:to>
      <xdr:col>8</xdr:col>
      <xdr:colOff>104775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523875" y="3409950"/>
        <a:ext cx="56769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257175</xdr:colOff>
      <xdr:row>20</xdr:row>
      <xdr:rowOff>123825</xdr:rowOff>
    </xdr:from>
    <xdr:to>
      <xdr:col>15</xdr:col>
      <xdr:colOff>742950</xdr:colOff>
      <xdr:row>37</xdr:row>
      <xdr:rowOff>142875</xdr:rowOff>
    </xdr:to>
    <xdr:graphicFrame>
      <xdr:nvGraphicFramePr>
        <xdr:cNvPr id="3" name="Chart 3"/>
        <xdr:cNvGraphicFramePr/>
      </xdr:nvGraphicFramePr>
      <xdr:xfrm>
        <a:off x="6353175" y="3400425"/>
        <a:ext cx="58197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533400</xdr:colOff>
      <xdr:row>38</xdr:row>
      <xdr:rowOff>66675</xdr:rowOff>
    </xdr:from>
    <xdr:to>
      <xdr:col>8</xdr:col>
      <xdr:colOff>85725</xdr:colOff>
      <xdr:row>55</xdr:row>
      <xdr:rowOff>104775</xdr:rowOff>
    </xdr:to>
    <xdr:graphicFrame>
      <xdr:nvGraphicFramePr>
        <xdr:cNvPr id="4" name="Chart 4"/>
        <xdr:cNvGraphicFramePr/>
      </xdr:nvGraphicFramePr>
      <xdr:xfrm>
        <a:off x="533400" y="6257925"/>
        <a:ext cx="56483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238125</xdr:colOff>
      <xdr:row>38</xdr:row>
      <xdr:rowOff>85725</xdr:rowOff>
    </xdr:from>
    <xdr:to>
      <xdr:col>15</xdr:col>
      <xdr:colOff>704850</xdr:colOff>
      <xdr:row>55</xdr:row>
      <xdr:rowOff>104775</xdr:rowOff>
    </xdr:to>
    <xdr:graphicFrame>
      <xdr:nvGraphicFramePr>
        <xdr:cNvPr id="5" name="Chart 5"/>
        <xdr:cNvGraphicFramePr/>
      </xdr:nvGraphicFramePr>
      <xdr:xfrm>
        <a:off x="6334125" y="6276975"/>
        <a:ext cx="580072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533400</xdr:colOff>
      <xdr:row>56</xdr:row>
      <xdr:rowOff>38100</xdr:rowOff>
    </xdr:from>
    <xdr:to>
      <xdr:col>8</xdr:col>
      <xdr:colOff>57150</xdr:colOff>
      <xdr:row>71</xdr:row>
      <xdr:rowOff>133350</xdr:rowOff>
    </xdr:to>
    <xdr:graphicFrame>
      <xdr:nvGraphicFramePr>
        <xdr:cNvPr id="6" name="Chart 6"/>
        <xdr:cNvGraphicFramePr/>
      </xdr:nvGraphicFramePr>
      <xdr:xfrm>
        <a:off x="533400" y="9144000"/>
        <a:ext cx="561975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228600</xdr:colOff>
      <xdr:row>56</xdr:row>
      <xdr:rowOff>47625</xdr:rowOff>
    </xdr:from>
    <xdr:to>
      <xdr:col>15</xdr:col>
      <xdr:colOff>714375</xdr:colOff>
      <xdr:row>71</xdr:row>
      <xdr:rowOff>123825</xdr:rowOff>
    </xdr:to>
    <xdr:graphicFrame>
      <xdr:nvGraphicFramePr>
        <xdr:cNvPr id="7" name="Chart 7"/>
        <xdr:cNvGraphicFramePr/>
      </xdr:nvGraphicFramePr>
      <xdr:xfrm>
        <a:off x="6324600" y="9153525"/>
        <a:ext cx="5819775" cy="2505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609600</xdr:colOff>
      <xdr:row>72</xdr:row>
      <xdr:rowOff>152400</xdr:rowOff>
    </xdr:from>
    <xdr:to>
      <xdr:col>8</xdr:col>
      <xdr:colOff>57150</xdr:colOff>
      <xdr:row>89</xdr:row>
      <xdr:rowOff>66675</xdr:rowOff>
    </xdr:to>
    <xdr:graphicFrame>
      <xdr:nvGraphicFramePr>
        <xdr:cNvPr id="8" name="Chart 8"/>
        <xdr:cNvGraphicFramePr/>
      </xdr:nvGraphicFramePr>
      <xdr:xfrm>
        <a:off x="609600" y="11849100"/>
        <a:ext cx="5543550" cy="2667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247650</xdr:colOff>
      <xdr:row>73</xdr:row>
      <xdr:rowOff>0</xdr:rowOff>
    </xdr:from>
    <xdr:to>
      <xdr:col>15</xdr:col>
      <xdr:colOff>676275</xdr:colOff>
      <xdr:row>89</xdr:row>
      <xdr:rowOff>57150</xdr:rowOff>
    </xdr:to>
    <xdr:graphicFrame>
      <xdr:nvGraphicFramePr>
        <xdr:cNvPr id="9" name="Chart 9"/>
        <xdr:cNvGraphicFramePr/>
      </xdr:nvGraphicFramePr>
      <xdr:xfrm>
        <a:off x="6343650" y="11858625"/>
        <a:ext cx="5762625" cy="2647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190500</xdr:rowOff>
    </xdr:from>
    <xdr:to>
      <xdr:col>8</xdr:col>
      <xdr:colOff>609600</xdr:colOff>
      <xdr:row>25</xdr:row>
      <xdr:rowOff>114300</xdr:rowOff>
    </xdr:to>
    <xdr:graphicFrame>
      <xdr:nvGraphicFramePr>
        <xdr:cNvPr id="1" name="Chart 10"/>
        <xdr:cNvGraphicFramePr/>
      </xdr:nvGraphicFramePr>
      <xdr:xfrm>
        <a:off x="247650" y="190500"/>
        <a:ext cx="64579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showFormulas="1" tabSelected="1" workbookViewId="0" topLeftCell="A1">
      <selection activeCell="A31" sqref="A31"/>
    </sheetView>
  </sheetViews>
  <sheetFormatPr defaultColWidth="11.421875" defaultRowHeight="17.25" customHeight="1"/>
  <cols>
    <col min="1" max="1" width="6.7109375" style="1" customWidth="1"/>
    <col min="2" max="2" width="56.7109375" style="1" customWidth="1"/>
    <col min="3" max="16384" width="11.421875" style="1" customWidth="1"/>
  </cols>
  <sheetData>
    <row r="1" spans="1:2" ht="26.25" customHeight="1">
      <c r="A1" s="149" t="s">
        <v>0</v>
      </c>
      <c r="B1" s="149"/>
    </row>
    <row r="2" spans="1:2" ht="17.25" customHeight="1">
      <c r="A2" s="151" t="s">
        <v>1</v>
      </c>
      <c r="B2" s="151"/>
    </row>
    <row r="3" spans="1:2" ht="17.25" customHeight="1">
      <c r="A3" s="152" t="s">
        <v>87</v>
      </c>
      <c r="B3" s="152"/>
    </row>
    <row r="4" spans="1:2" ht="17.25" customHeight="1">
      <c r="A4" s="150"/>
      <c r="B4" s="150"/>
    </row>
    <row r="5" spans="1:2" s="2" customFormat="1" ht="17.25" customHeight="1" thickBot="1">
      <c r="A5" s="148" t="s">
        <v>2</v>
      </c>
      <c r="B5" s="148"/>
    </row>
    <row r="6" spans="1:2" ht="17.25" customHeight="1">
      <c r="A6" s="4" t="s">
        <v>3</v>
      </c>
      <c r="B6" s="5" t="s">
        <v>88</v>
      </c>
    </row>
    <row r="7" spans="1:2" ht="17.25" customHeight="1">
      <c r="A7" s="6" t="s">
        <v>4</v>
      </c>
      <c r="B7" s="7" t="s">
        <v>89</v>
      </c>
    </row>
    <row r="8" spans="1:2" ht="17.25" customHeight="1">
      <c r="A8" s="6" t="s">
        <v>5</v>
      </c>
      <c r="B8" s="7" t="s">
        <v>90</v>
      </c>
    </row>
    <row r="9" spans="1:2" ht="17.25" customHeight="1">
      <c r="A9" s="6" t="s">
        <v>6</v>
      </c>
      <c r="B9" s="7" t="s">
        <v>91</v>
      </c>
    </row>
    <row r="10" spans="1:2" ht="17.25" customHeight="1">
      <c r="A10" s="6" t="s">
        <v>7</v>
      </c>
      <c r="B10" s="7" t="s">
        <v>92</v>
      </c>
    </row>
    <row r="11" spans="1:2" ht="17.25" customHeight="1">
      <c r="A11" s="6" t="s">
        <v>8</v>
      </c>
      <c r="B11" s="8" t="s">
        <v>93</v>
      </c>
    </row>
    <row r="12" spans="1:2" ht="17.25" customHeight="1">
      <c r="A12" s="6" t="s">
        <v>9</v>
      </c>
      <c r="B12" s="7" t="s">
        <v>94</v>
      </c>
    </row>
    <row r="13" spans="1:2" ht="17.25" customHeight="1">
      <c r="A13" s="3"/>
      <c r="B13" s="9"/>
    </row>
    <row r="14" spans="1:2" ht="17.25" customHeight="1">
      <c r="A14" s="6" t="s">
        <v>11</v>
      </c>
      <c r="B14" s="10" t="s">
        <v>96</v>
      </c>
    </row>
    <row r="15" spans="1:2" ht="22.5" customHeight="1">
      <c r="A15" s="6" t="s">
        <v>12</v>
      </c>
      <c r="B15" s="7" t="s">
        <v>97</v>
      </c>
    </row>
    <row r="16" spans="1:2" ht="17.25" customHeight="1">
      <c r="A16" s="6" t="s">
        <v>13</v>
      </c>
      <c r="B16" s="7" t="s">
        <v>98</v>
      </c>
    </row>
    <row r="17" spans="1:2" ht="17.25" customHeight="1">
      <c r="A17" s="6" t="s">
        <v>14</v>
      </c>
      <c r="B17" s="7" t="s">
        <v>99</v>
      </c>
    </row>
    <row r="18" spans="1:2" ht="17.25" customHeight="1">
      <c r="A18" s="82" t="s">
        <v>67</v>
      </c>
      <c r="B18" s="129" t="s">
        <v>100</v>
      </c>
    </row>
    <row r="19" spans="1:2" ht="17.25" customHeight="1">
      <c r="A19" s="11" t="s">
        <v>15</v>
      </c>
      <c r="B19" s="12" t="s">
        <v>101</v>
      </c>
    </row>
    <row r="23" ht="17.25" customHeight="1">
      <c r="B23" s="13"/>
    </row>
  </sheetData>
  <sheetProtection selectLockedCells="1" selectUnlockedCells="1"/>
  <mergeCells count="5">
    <mergeCell ref="A5:B5"/>
    <mergeCell ref="A1:B1"/>
    <mergeCell ref="A4:B4"/>
    <mergeCell ref="A2:B2"/>
    <mergeCell ref="A3:B3"/>
  </mergeCells>
  <hyperlinks>
    <hyperlink ref="A6" location="Tabla1!A1" display="Tabla 1. "/>
    <hyperlink ref="A7" location="Tabla2!A1" display="Tabla 2. "/>
    <hyperlink ref="A8" location="Tabla3!A1" display="Tabla 3. "/>
    <hyperlink ref="A9" location="Tabla4!A1" display="Tabla 4. "/>
    <hyperlink ref="A10" location="Tabla5!A1" display="Tabla 5. "/>
    <hyperlink ref="A11" location="Tabla6!A1" display="Tabla 6. "/>
    <hyperlink ref="A12" location="Tabla7!A1" display="Tabla 7. "/>
    <hyperlink ref="A14" location="Gráfico1!A1" display="Gráfico 1."/>
    <hyperlink ref="A15" location="Gráfico2!A1" display="Gráfico 2."/>
    <hyperlink ref="A16" location="Gráfico3!A1" display="Gráfico 3"/>
    <hyperlink ref="A17" location="Gráfico4!A1" display="Gráfico 4"/>
    <hyperlink ref="A18" location="Gráfico5!A1" display="Gráfico 5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1" customWidth="1"/>
  </cols>
  <sheetData>
    <row r="1" spans="1:9" ht="12.75">
      <c r="A1" s="51"/>
      <c r="B1" s="51"/>
      <c r="C1" s="51"/>
      <c r="D1" s="51"/>
      <c r="E1" s="51"/>
      <c r="F1" s="51"/>
      <c r="G1" s="48"/>
      <c r="H1" s="48"/>
      <c r="I1" s="48"/>
    </row>
    <row r="2" spans="1:9" ht="12.75">
      <c r="A2" s="51"/>
      <c r="B2" s="51" t="s">
        <v>42</v>
      </c>
      <c r="C2" s="51"/>
      <c r="D2" s="51"/>
      <c r="E2" s="51"/>
      <c r="F2" s="51"/>
      <c r="G2" s="48"/>
      <c r="H2" s="48"/>
      <c r="I2" s="48"/>
    </row>
    <row r="3" spans="1:9" ht="12.75">
      <c r="A3" s="51"/>
      <c r="B3" s="50" t="s">
        <v>50</v>
      </c>
      <c r="C3" s="106">
        <v>0.18148340645397984</v>
      </c>
      <c r="D3" s="51"/>
      <c r="E3" s="51"/>
      <c r="F3" s="51"/>
      <c r="G3" s="48"/>
      <c r="H3" s="48"/>
      <c r="I3" s="48"/>
    </row>
    <row r="4" spans="1:9" ht="12.75">
      <c r="A4" s="51"/>
      <c r="B4" s="50" t="s">
        <v>47</v>
      </c>
      <c r="C4" s="106">
        <v>0.18365633456551003</v>
      </c>
      <c r="D4" s="51"/>
      <c r="E4" s="51"/>
      <c r="F4" s="51"/>
      <c r="G4" s="48"/>
      <c r="H4" s="48"/>
      <c r="I4" s="48"/>
    </row>
    <row r="5" spans="1:9" ht="12.75">
      <c r="A5" s="51"/>
      <c r="B5" s="50" t="s">
        <v>48</v>
      </c>
      <c r="C5" s="106">
        <v>0.18620795663781742</v>
      </c>
      <c r="D5" s="51"/>
      <c r="E5" s="51"/>
      <c r="F5" s="51"/>
      <c r="G5" s="48"/>
      <c r="H5" s="48"/>
      <c r="I5" s="48"/>
    </row>
    <row r="6" spans="1:9" ht="12.75">
      <c r="A6" s="51"/>
      <c r="B6" s="50" t="s">
        <v>49</v>
      </c>
      <c r="C6" s="106">
        <v>0.1898245634277341</v>
      </c>
      <c r="D6" s="51"/>
      <c r="E6" s="51"/>
      <c r="F6" s="51"/>
      <c r="G6" s="48"/>
      <c r="H6" s="48"/>
      <c r="I6" s="48"/>
    </row>
    <row r="7" spans="1:9" ht="12.75">
      <c r="A7" s="51"/>
      <c r="B7" s="50" t="s">
        <v>51</v>
      </c>
      <c r="C7" s="106">
        <v>0.1922603996505774</v>
      </c>
      <c r="D7" s="51"/>
      <c r="E7" s="51"/>
      <c r="F7" s="51"/>
      <c r="G7" s="48"/>
      <c r="H7" s="48"/>
      <c r="I7" s="48"/>
    </row>
    <row r="8" spans="1:9" ht="12.75">
      <c r="A8" s="51"/>
      <c r="B8" s="49" t="s">
        <v>53</v>
      </c>
      <c r="C8" s="106">
        <v>0.19382386779065186</v>
      </c>
      <c r="D8" s="51"/>
      <c r="E8" s="51"/>
      <c r="F8" s="51"/>
      <c r="G8" s="48"/>
      <c r="H8" s="48"/>
      <c r="I8" s="48"/>
    </row>
    <row r="9" spans="1:9" ht="12.75">
      <c r="A9" s="51"/>
      <c r="B9" s="50" t="s">
        <v>46</v>
      </c>
      <c r="C9" s="106">
        <v>0.19784339715742524</v>
      </c>
      <c r="D9" s="51"/>
      <c r="E9" s="51"/>
      <c r="F9" s="51"/>
      <c r="G9" s="48"/>
      <c r="H9" s="48"/>
      <c r="I9" s="48"/>
    </row>
    <row r="10" spans="1:9" ht="12.75">
      <c r="A10" s="51"/>
      <c r="B10" s="50" t="s">
        <v>52</v>
      </c>
      <c r="C10" s="106">
        <v>0.20232760574407152</v>
      </c>
      <c r="D10" s="51"/>
      <c r="E10" s="51"/>
      <c r="F10" s="51"/>
      <c r="G10" s="48"/>
      <c r="H10" s="48"/>
      <c r="I10" s="48"/>
    </row>
    <row r="11" spans="1:9" ht="12.75">
      <c r="A11" s="51"/>
      <c r="B11" s="136" t="s">
        <v>45</v>
      </c>
      <c r="C11" s="137">
        <v>0.20277919199784372</v>
      </c>
      <c r="D11" s="51"/>
      <c r="E11" s="51"/>
      <c r="F11" s="51"/>
      <c r="G11" s="48"/>
      <c r="H11" s="48"/>
      <c r="I11" s="48"/>
    </row>
    <row r="12" spans="1:9" ht="12.75">
      <c r="A12" s="51"/>
      <c r="B12" s="51"/>
      <c r="C12" s="51"/>
      <c r="D12" s="51"/>
      <c r="E12" s="51"/>
      <c r="F12" s="51"/>
      <c r="G12" s="48"/>
      <c r="H12" s="48"/>
      <c r="I12" s="48"/>
    </row>
    <row r="13" spans="1:9" ht="12.75">
      <c r="A13" s="51"/>
      <c r="B13" s="51"/>
      <c r="C13" s="51"/>
      <c r="D13" s="51"/>
      <c r="E13" s="51"/>
      <c r="F13" s="51"/>
      <c r="G13" s="48"/>
      <c r="H13" s="48"/>
      <c r="I13" s="48"/>
    </row>
    <row r="14" spans="1:9" ht="12.75">
      <c r="A14" s="51"/>
      <c r="B14" s="51"/>
      <c r="C14" s="51"/>
      <c r="D14" s="51"/>
      <c r="E14" s="51"/>
      <c r="F14" s="51"/>
      <c r="G14" s="48"/>
      <c r="H14" s="48"/>
      <c r="I14" s="48"/>
    </row>
    <row r="15" spans="1:9" ht="12.75">
      <c r="A15" s="51"/>
      <c r="B15" s="51"/>
      <c r="C15" s="51"/>
      <c r="D15" s="51"/>
      <c r="E15" s="51"/>
      <c r="F15" s="51"/>
      <c r="G15" s="48"/>
      <c r="H15" s="48"/>
      <c r="I15" s="48"/>
    </row>
    <row r="16" spans="1:9" ht="12.75">
      <c r="A16" s="107"/>
      <c r="B16" s="107"/>
      <c r="C16" s="107"/>
      <c r="D16" s="107"/>
      <c r="E16" s="107"/>
      <c r="F16" s="48"/>
      <c r="G16" s="48"/>
      <c r="H16" s="48"/>
      <c r="I16" s="48"/>
    </row>
    <row r="17" spans="1:9" ht="12.75">
      <c r="A17" s="107"/>
      <c r="B17" s="107"/>
      <c r="C17" s="107"/>
      <c r="D17" s="107"/>
      <c r="E17" s="107"/>
      <c r="F17" s="48"/>
      <c r="G17" s="48"/>
      <c r="H17" s="48"/>
      <c r="I17" s="48"/>
    </row>
    <row r="18" spans="1:9" ht="12.75">
      <c r="A18" s="107"/>
      <c r="B18" s="107"/>
      <c r="C18" s="107"/>
      <c r="D18" s="107"/>
      <c r="E18" s="107"/>
      <c r="F18" s="48"/>
      <c r="G18" s="48"/>
      <c r="H18" s="48"/>
      <c r="I18" s="48"/>
    </row>
    <row r="19" spans="1:9" ht="12.75">
      <c r="A19" s="107"/>
      <c r="B19" s="107"/>
      <c r="C19" s="107"/>
      <c r="D19" s="107"/>
      <c r="E19" s="107"/>
      <c r="F19" s="48"/>
      <c r="G19" s="48"/>
      <c r="H19" s="48"/>
      <c r="I19" s="48"/>
    </row>
    <row r="20" spans="1:9" ht="12.75">
      <c r="A20" s="107"/>
      <c r="B20" s="107"/>
      <c r="C20" s="107"/>
      <c r="D20" s="107"/>
      <c r="E20" s="107"/>
      <c r="F20" s="48"/>
      <c r="G20" s="48"/>
      <c r="H20" s="48"/>
      <c r="I20" s="48"/>
    </row>
    <row r="21" spans="1:6" ht="12.75">
      <c r="A21" s="47"/>
      <c r="B21" s="47"/>
      <c r="C21" s="47"/>
      <c r="D21" s="47"/>
      <c r="E21" s="47"/>
      <c r="F21" s="47"/>
    </row>
    <row r="22" spans="1:6" ht="12.75">
      <c r="A22" s="47"/>
      <c r="B22" s="47"/>
      <c r="C22" s="47"/>
      <c r="D22" s="47"/>
      <c r="E22" s="47"/>
      <c r="F22" s="47"/>
    </row>
    <row r="23" spans="1:6" ht="12.75">
      <c r="A23" s="47"/>
      <c r="B23" s="47"/>
      <c r="C23" s="47"/>
      <c r="D23" s="47"/>
      <c r="E23" s="47"/>
      <c r="F23" s="47"/>
    </row>
    <row r="24" spans="1:6" ht="12.75">
      <c r="A24" s="47"/>
      <c r="B24" s="47"/>
      <c r="C24" s="47"/>
      <c r="D24" s="47"/>
      <c r="E24" s="47"/>
      <c r="F24" s="47"/>
    </row>
    <row r="31" spans="1:7" ht="12.75">
      <c r="A31" s="160" t="s">
        <v>102</v>
      </c>
      <c r="B31" s="160"/>
      <c r="C31" s="160"/>
      <c r="D31" s="160"/>
      <c r="E31" s="160"/>
      <c r="F31" s="160"/>
      <c r="G31" s="160"/>
    </row>
  </sheetData>
  <sheetProtection selectLockedCells="1" selectUnlockedCells="1"/>
  <mergeCells count="1">
    <mergeCell ref="A31:G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1" customWidth="1"/>
  </cols>
  <sheetData>
    <row r="1" spans="1:7" ht="12.75">
      <c r="A1" s="87"/>
      <c r="B1" s="87"/>
      <c r="C1" s="87"/>
      <c r="D1" s="87"/>
      <c r="E1" s="87"/>
      <c r="F1" s="107"/>
      <c r="G1" s="47"/>
    </row>
    <row r="2" spans="1:9" ht="15.75">
      <c r="A2" s="51"/>
      <c r="B2" s="52"/>
      <c r="C2" s="52"/>
      <c r="D2" s="52"/>
      <c r="E2" s="51"/>
      <c r="F2" s="51"/>
      <c r="G2" s="48"/>
      <c r="H2" s="120"/>
      <c r="I2" s="120"/>
    </row>
    <row r="3" spans="1:9" ht="12.75">
      <c r="A3" s="51"/>
      <c r="B3" s="53"/>
      <c r="C3" s="53" t="s">
        <v>16</v>
      </c>
      <c r="D3" s="53" t="s">
        <v>17</v>
      </c>
      <c r="E3" s="51" t="s">
        <v>18</v>
      </c>
      <c r="F3" s="51"/>
      <c r="G3" s="48"/>
      <c r="H3" s="120"/>
      <c r="I3" s="120"/>
    </row>
    <row r="4" spans="1:9" ht="12.75" customHeight="1">
      <c r="A4" s="51"/>
      <c r="B4" s="54" t="s">
        <v>56</v>
      </c>
      <c r="C4" s="55">
        <v>243469</v>
      </c>
      <c r="D4" s="55">
        <v>125310</v>
      </c>
      <c r="E4" s="55">
        <v>118159</v>
      </c>
      <c r="F4" s="51"/>
      <c r="G4" s="48"/>
      <c r="H4" s="107"/>
      <c r="I4" s="107"/>
    </row>
    <row r="5" spans="1:9" ht="12.75">
      <c r="A5" s="51"/>
      <c r="B5" s="54" t="s">
        <v>57</v>
      </c>
      <c r="C5" s="55">
        <v>276790</v>
      </c>
      <c r="D5" s="55">
        <v>142285</v>
      </c>
      <c r="E5" s="55">
        <v>134505</v>
      </c>
      <c r="F5" s="51"/>
      <c r="G5" s="48"/>
      <c r="H5" s="107"/>
      <c r="I5" s="107"/>
    </row>
    <row r="6" spans="1:9" ht="12.75">
      <c r="A6" s="51"/>
      <c r="B6" s="54" t="s">
        <v>58</v>
      </c>
      <c r="C6" s="55">
        <v>298439</v>
      </c>
      <c r="D6" s="55">
        <v>153797</v>
      </c>
      <c r="E6" s="55">
        <v>144642</v>
      </c>
      <c r="F6" s="51"/>
      <c r="G6" s="48"/>
      <c r="H6" s="107"/>
      <c r="I6" s="107"/>
    </row>
    <row r="7" spans="1:9" ht="12.75">
      <c r="A7" s="51"/>
      <c r="B7" s="54" t="s">
        <v>59</v>
      </c>
      <c r="C7" s="55">
        <v>282313</v>
      </c>
      <c r="D7" s="55">
        <v>144493</v>
      </c>
      <c r="E7" s="55">
        <v>137820</v>
      </c>
      <c r="F7" s="51"/>
      <c r="G7" s="48"/>
      <c r="H7" s="107"/>
      <c r="I7" s="107"/>
    </row>
    <row r="8" spans="1:9" ht="12.75">
      <c r="A8" s="51"/>
      <c r="B8" s="54" t="s">
        <v>60</v>
      </c>
      <c r="C8" s="55">
        <v>267827</v>
      </c>
      <c r="D8" s="55">
        <v>137448</v>
      </c>
      <c r="E8" s="55">
        <v>130379</v>
      </c>
      <c r="F8" s="51"/>
      <c r="G8" s="48"/>
      <c r="H8" s="107"/>
      <c r="I8" s="107"/>
    </row>
    <row r="9" spans="1:9" ht="12.75">
      <c r="A9" s="51"/>
      <c r="B9" s="54" t="s">
        <v>61</v>
      </c>
      <c r="C9" s="55">
        <v>259097</v>
      </c>
      <c r="D9" s="55">
        <v>133533</v>
      </c>
      <c r="E9" s="55">
        <v>125564</v>
      </c>
      <c r="F9" s="51"/>
      <c r="G9" s="48"/>
      <c r="H9" s="107"/>
      <c r="I9" s="107"/>
    </row>
    <row r="10" spans="1:9" ht="12.75">
      <c r="A10" s="51"/>
      <c r="B10" s="49" t="s">
        <v>39</v>
      </c>
      <c r="C10" s="56">
        <v>1627935</v>
      </c>
      <c r="D10" s="56">
        <v>836866</v>
      </c>
      <c r="E10" s="56">
        <v>791069</v>
      </c>
      <c r="F10" s="51"/>
      <c r="G10" s="48"/>
      <c r="H10" s="107"/>
      <c r="I10" s="107"/>
    </row>
    <row r="11" spans="1:9" ht="12.75">
      <c r="A11" s="48"/>
      <c r="B11" s="51"/>
      <c r="C11" s="51"/>
      <c r="D11" s="51"/>
      <c r="E11" s="51"/>
      <c r="F11" s="51"/>
      <c r="G11" s="48"/>
      <c r="H11" s="107"/>
      <c r="I11" s="107"/>
    </row>
    <row r="12" spans="1:9" ht="12.75">
      <c r="A12" s="48"/>
      <c r="B12" s="51"/>
      <c r="C12" s="51"/>
      <c r="D12" s="51"/>
      <c r="E12" s="51"/>
      <c r="F12" s="51"/>
      <c r="G12" s="48"/>
      <c r="H12" s="107"/>
      <c r="I12" s="107"/>
    </row>
    <row r="13" spans="1:9" ht="12.75">
      <c r="A13" s="48"/>
      <c r="B13" s="51"/>
      <c r="C13" s="51"/>
      <c r="D13" s="51"/>
      <c r="E13" s="51"/>
      <c r="F13" s="51"/>
      <c r="G13" s="48"/>
      <c r="H13" s="107"/>
      <c r="I13" s="107"/>
    </row>
    <row r="14" spans="1:9" ht="12.75">
      <c r="A14" s="48"/>
      <c r="B14" s="51"/>
      <c r="C14" s="51"/>
      <c r="D14" s="51"/>
      <c r="E14" s="51"/>
      <c r="F14" s="51"/>
      <c r="G14" s="48"/>
      <c r="H14" s="107"/>
      <c r="I14" s="107"/>
    </row>
    <row r="15" spans="1:9" ht="12.75">
      <c r="A15" s="48"/>
      <c r="B15" s="51"/>
      <c r="C15" s="51"/>
      <c r="D15" s="51"/>
      <c r="E15" s="51"/>
      <c r="F15" s="51"/>
      <c r="G15" s="48"/>
      <c r="H15" s="107"/>
      <c r="I15" s="107"/>
    </row>
    <row r="16" spans="1:9" ht="12.75">
      <c r="A16" s="48"/>
      <c r="B16" s="51"/>
      <c r="C16" s="51"/>
      <c r="D16" s="51"/>
      <c r="E16" s="51"/>
      <c r="F16" s="51"/>
      <c r="G16" s="48"/>
      <c r="H16" s="107"/>
      <c r="I16" s="107"/>
    </row>
    <row r="17" spans="1:9" ht="12.7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9" ht="12.75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12.7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9" ht="12.75">
      <c r="A21" s="107"/>
      <c r="B21" s="107"/>
      <c r="C21" s="107"/>
      <c r="D21" s="107"/>
      <c r="E21" s="107"/>
      <c r="F21" s="107"/>
      <c r="G21" s="107"/>
      <c r="H21" s="107"/>
      <c r="I21" s="107"/>
    </row>
    <row r="22" spans="1:9" ht="12.75">
      <c r="A22" s="107"/>
      <c r="B22" s="107"/>
      <c r="C22" s="107"/>
      <c r="D22" s="121"/>
      <c r="E22" s="107"/>
      <c r="F22" s="107"/>
      <c r="G22" s="107"/>
      <c r="H22" s="107"/>
      <c r="I22" s="107"/>
    </row>
    <row r="26" spans="1:7" ht="12.75">
      <c r="A26" s="160" t="s">
        <v>102</v>
      </c>
      <c r="B26" s="160"/>
      <c r="C26" s="160"/>
      <c r="D26" s="160"/>
      <c r="E26" s="160"/>
      <c r="F26" s="160"/>
      <c r="G26" s="160"/>
    </row>
    <row r="30" spans="1:7" ht="12.75">
      <c r="A30" s="122"/>
      <c r="B30" s="122"/>
      <c r="C30" s="122"/>
      <c r="D30" s="122"/>
      <c r="E30" s="122"/>
      <c r="F30" s="122"/>
      <c r="G30" s="122"/>
    </row>
    <row r="31" spans="1:7" ht="15.75">
      <c r="A31" s="119"/>
      <c r="B31" s="119"/>
      <c r="C31" s="119"/>
      <c r="D31" s="119"/>
      <c r="E31" s="119"/>
      <c r="F31" s="119"/>
      <c r="G31" s="119"/>
    </row>
    <row r="32" spans="1:7" ht="12.75">
      <c r="A32" s="18"/>
      <c r="B32" s="117"/>
      <c r="C32" s="26"/>
      <c r="D32" s="117"/>
      <c r="E32" s="46"/>
      <c r="F32" s="117"/>
      <c r="G32" s="46"/>
    </row>
    <row r="33" spans="1:7" ht="12.75">
      <c r="A33" s="18"/>
      <c r="B33" s="117"/>
      <c r="C33" s="26"/>
      <c r="D33" s="117"/>
      <c r="E33" s="46"/>
      <c r="F33" s="117"/>
      <c r="G33" s="46"/>
    </row>
    <row r="34" spans="1:7" ht="12.75">
      <c r="A34" s="18"/>
      <c r="B34" s="117"/>
      <c r="C34" s="26"/>
      <c r="D34" s="117"/>
      <c r="E34" s="46"/>
      <c r="F34" s="117"/>
      <c r="G34" s="46"/>
    </row>
    <row r="35" spans="1:7" ht="12.75">
      <c r="A35" s="18"/>
      <c r="B35" s="117"/>
      <c r="C35" s="26"/>
      <c r="D35" s="117"/>
      <c r="E35" s="46"/>
      <c r="F35" s="117"/>
      <c r="G35" s="46"/>
    </row>
    <row r="36" spans="1:7" ht="12.75">
      <c r="A36" s="18"/>
      <c r="B36" s="117"/>
      <c r="C36" s="26"/>
      <c r="D36" s="117"/>
      <c r="E36" s="46"/>
      <c r="F36" s="117"/>
      <c r="G36" s="46"/>
    </row>
    <row r="37" spans="1:7" ht="12.75">
      <c r="A37" s="18"/>
      <c r="B37" s="117"/>
      <c r="C37" s="26"/>
      <c r="D37" s="117"/>
      <c r="E37" s="46"/>
      <c r="F37" s="117"/>
      <c r="G37" s="46"/>
    </row>
    <row r="38" spans="1:7" ht="12.75">
      <c r="A38" s="116"/>
      <c r="B38" s="118"/>
      <c r="C38" s="123"/>
      <c r="D38" s="118"/>
      <c r="E38" s="124"/>
      <c r="F38" s="118"/>
      <c r="G38" s="124"/>
    </row>
    <row r="39" spans="1:7" ht="12.75" customHeight="1">
      <c r="A39" s="122"/>
      <c r="B39" s="122"/>
      <c r="C39" s="122"/>
      <c r="D39" s="122"/>
      <c r="E39" s="122"/>
      <c r="F39" s="122"/>
      <c r="G39" s="122"/>
    </row>
    <row r="40" spans="1:7" ht="12.75">
      <c r="A40" s="122"/>
      <c r="B40" s="122"/>
      <c r="C40" s="122"/>
      <c r="D40" s="122"/>
      <c r="E40" s="122"/>
      <c r="F40" s="122"/>
      <c r="G40" s="122"/>
    </row>
  </sheetData>
  <sheetProtection selectLockedCells="1" selectUnlockedCells="1"/>
  <mergeCells count="1">
    <mergeCell ref="A26:G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S1:AP40"/>
  <sheetViews>
    <sheetView workbookViewId="0" topLeftCell="A1">
      <selection activeCell="A1" sqref="A1"/>
    </sheetView>
  </sheetViews>
  <sheetFormatPr defaultColWidth="11.421875" defaultRowHeight="12.75"/>
  <cols>
    <col min="1" max="20" width="11.421875" style="48" customWidth="1"/>
    <col min="21" max="35" width="9.421875" style="48" customWidth="1"/>
    <col min="36" max="16384" width="11.421875" style="48" customWidth="1"/>
  </cols>
  <sheetData>
    <row r="1" spans="20:36" s="77" customFormat="1" ht="15.75">
      <c r="T1" s="170" t="s">
        <v>10</v>
      </c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</row>
    <row r="2" spans="19:38" s="77" customFormat="1" ht="12.75">
      <c r="S2" s="125"/>
      <c r="T2" s="78"/>
      <c r="U2" s="79">
        <v>1998</v>
      </c>
      <c r="V2" s="79">
        <v>1999</v>
      </c>
      <c r="W2" s="79">
        <v>2000</v>
      </c>
      <c r="X2" s="79">
        <v>2001</v>
      </c>
      <c r="Y2" s="79">
        <v>2002</v>
      </c>
      <c r="Z2" s="79">
        <v>2003</v>
      </c>
      <c r="AA2" s="79">
        <v>2004</v>
      </c>
      <c r="AB2" s="79">
        <v>2005</v>
      </c>
      <c r="AC2" s="79">
        <v>2006</v>
      </c>
      <c r="AD2" s="79">
        <v>2007</v>
      </c>
      <c r="AE2" s="79">
        <v>2008</v>
      </c>
      <c r="AF2" s="79">
        <v>2009</v>
      </c>
      <c r="AG2" s="79">
        <v>2010</v>
      </c>
      <c r="AH2" s="79">
        <v>2011</v>
      </c>
      <c r="AI2" s="79">
        <v>2012</v>
      </c>
      <c r="AJ2" s="79">
        <v>2013</v>
      </c>
      <c r="AK2" s="77">
        <v>2014</v>
      </c>
      <c r="AL2" s="77">
        <v>2015</v>
      </c>
    </row>
    <row r="3" spans="19:38" s="77" customFormat="1" ht="12.75">
      <c r="S3" s="125"/>
      <c r="T3" s="83" t="s">
        <v>45</v>
      </c>
      <c r="U3" s="130">
        <v>121685</v>
      </c>
      <c r="V3" s="130">
        <v>119724</v>
      </c>
      <c r="W3" s="130">
        <v>117645</v>
      </c>
      <c r="X3" s="130">
        <v>117354</v>
      </c>
      <c r="Y3" s="130">
        <v>118669</v>
      </c>
      <c r="Z3" s="130">
        <v>121092</v>
      </c>
      <c r="AA3" s="130">
        <v>123652</v>
      </c>
      <c r="AB3" s="130">
        <v>126454</v>
      </c>
      <c r="AC3" s="130">
        <v>128940</v>
      </c>
      <c r="AD3" s="130">
        <v>131482</v>
      </c>
      <c r="AE3" s="130">
        <v>135455</v>
      </c>
      <c r="AF3" s="130">
        <v>137564</v>
      </c>
      <c r="AG3" s="130">
        <v>139321</v>
      </c>
      <c r="AH3" s="130">
        <v>140178</v>
      </c>
      <c r="AI3" s="130">
        <v>141296</v>
      </c>
      <c r="AJ3" s="130">
        <v>141165</v>
      </c>
      <c r="AK3" s="130">
        <v>142088</v>
      </c>
      <c r="AL3" s="135">
        <v>142191</v>
      </c>
    </row>
    <row r="4" spans="19:38" s="77" customFormat="1" ht="12.75">
      <c r="S4" s="125"/>
      <c r="T4" s="83"/>
      <c r="U4" s="79">
        <v>1998</v>
      </c>
      <c r="V4" s="79">
        <v>1999</v>
      </c>
      <c r="W4" s="79">
        <v>2000</v>
      </c>
      <c r="X4" s="79">
        <v>2001</v>
      </c>
      <c r="Y4" s="79">
        <v>2002</v>
      </c>
      <c r="Z4" s="79">
        <v>2003</v>
      </c>
      <c r="AA4" s="79">
        <v>2004</v>
      </c>
      <c r="AB4" s="79">
        <v>2005</v>
      </c>
      <c r="AC4" s="79">
        <v>2006</v>
      </c>
      <c r="AD4" s="79">
        <v>2007</v>
      </c>
      <c r="AE4" s="79">
        <v>2008</v>
      </c>
      <c r="AF4" s="79">
        <v>2009</v>
      </c>
      <c r="AG4" s="79">
        <v>2010</v>
      </c>
      <c r="AH4" s="79">
        <v>2011</v>
      </c>
      <c r="AI4" s="79">
        <v>2012</v>
      </c>
      <c r="AJ4" s="78">
        <v>2013</v>
      </c>
      <c r="AK4" s="77">
        <v>2014</v>
      </c>
      <c r="AL4" s="77">
        <v>2015</v>
      </c>
    </row>
    <row r="5" spans="19:38" s="77" customFormat="1" ht="12.75">
      <c r="S5" s="125"/>
      <c r="T5" s="83" t="s">
        <v>46</v>
      </c>
      <c r="U5" s="130">
        <v>267931</v>
      </c>
      <c r="V5" s="130">
        <v>266151</v>
      </c>
      <c r="W5" s="130">
        <v>257566</v>
      </c>
      <c r="X5" s="130">
        <v>251472</v>
      </c>
      <c r="Y5" s="130">
        <v>247153</v>
      </c>
      <c r="Z5" s="130">
        <v>246498</v>
      </c>
      <c r="AA5" s="130">
        <v>244163</v>
      </c>
      <c r="AB5" s="130">
        <v>244781</v>
      </c>
      <c r="AC5" s="130">
        <v>245246</v>
      </c>
      <c r="AD5" s="130">
        <v>246781</v>
      </c>
      <c r="AE5" s="130">
        <v>247987</v>
      </c>
      <c r="AF5" s="130">
        <v>249788</v>
      </c>
      <c r="AG5" s="130">
        <v>249693</v>
      </c>
      <c r="AH5" s="130">
        <v>249403</v>
      </c>
      <c r="AI5" s="130">
        <v>247855</v>
      </c>
      <c r="AJ5" s="130">
        <v>246028</v>
      </c>
      <c r="AK5" s="130">
        <v>245997</v>
      </c>
      <c r="AL5" s="84">
        <v>245382</v>
      </c>
    </row>
    <row r="6" spans="19:38" s="77" customFormat="1" ht="12.75">
      <c r="S6" s="125"/>
      <c r="T6" s="83"/>
      <c r="U6" s="79">
        <v>1998</v>
      </c>
      <c r="V6" s="79">
        <v>1999</v>
      </c>
      <c r="W6" s="79">
        <v>2000</v>
      </c>
      <c r="X6" s="79">
        <v>2001</v>
      </c>
      <c r="Y6" s="79">
        <v>2002</v>
      </c>
      <c r="Z6" s="79">
        <v>2003</v>
      </c>
      <c r="AA6" s="79">
        <v>2004</v>
      </c>
      <c r="AB6" s="79">
        <v>2005</v>
      </c>
      <c r="AC6" s="79">
        <v>2006</v>
      </c>
      <c r="AD6" s="79">
        <v>2007</v>
      </c>
      <c r="AE6" s="79">
        <v>2008</v>
      </c>
      <c r="AF6" s="79">
        <v>2009</v>
      </c>
      <c r="AG6" s="79">
        <v>2010</v>
      </c>
      <c r="AH6" s="79">
        <v>2011</v>
      </c>
      <c r="AI6" s="79">
        <v>2012</v>
      </c>
      <c r="AJ6" s="78">
        <v>2013</v>
      </c>
      <c r="AK6" s="77">
        <v>2014</v>
      </c>
      <c r="AL6" s="77">
        <v>2015</v>
      </c>
    </row>
    <row r="7" spans="19:38" s="77" customFormat="1" ht="12.75">
      <c r="S7" s="125"/>
      <c r="T7" s="83" t="s">
        <v>47</v>
      </c>
      <c r="U7" s="130">
        <v>171330</v>
      </c>
      <c r="V7" s="130">
        <v>170432</v>
      </c>
      <c r="W7" s="130">
        <v>165866</v>
      </c>
      <c r="X7" s="130">
        <v>162357</v>
      </c>
      <c r="Y7" s="130">
        <v>160126</v>
      </c>
      <c r="Z7" s="130">
        <v>158859</v>
      </c>
      <c r="AA7" s="130">
        <v>158080</v>
      </c>
      <c r="AB7" s="130">
        <v>156472</v>
      </c>
      <c r="AC7" s="130">
        <v>155913</v>
      </c>
      <c r="AD7" s="130">
        <v>155424</v>
      </c>
      <c r="AE7" s="130">
        <v>155599</v>
      </c>
      <c r="AF7" s="130">
        <v>155518</v>
      </c>
      <c r="AG7" s="130">
        <v>154465</v>
      </c>
      <c r="AH7" s="130">
        <v>152759</v>
      </c>
      <c r="AI7" s="130">
        <v>150911</v>
      </c>
      <c r="AJ7" s="130">
        <v>149256</v>
      </c>
      <c r="AK7" s="130">
        <v>147689</v>
      </c>
      <c r="AL7" s="84">
        <v>146119</v>
      </c>
    </row>
    <row r="8" spans="19:38" s="77" customFormat="1" ht="12.75">
      <c r="S8" s="125"/>
      <c r="T8" s="83"/>
      <c r="U8" s="79">
        <v>1998</v>
      </c>
      <c r="V8" s="79">
        <v>1999</v>
      </c>
      <c r="W8" s="79">
        <v>2000</v>
      </c>
      <c r="X8" s="79">
        <v>2001</v>
      </c>
      <c r="Y8" s="79">
        <v>2002</v>
      </c>
      <c r="Z8" s="79">
        <v>2003</v>
      </c>
      <c r="AA8" s="79">
        <v>2004</v>
      </c>
      <c r="AB8" s="79">
        <v>2005</v>
      </c>
      <c r="AC8" s="79">
        <v>2006</v>
      </c>
      <c r="AD8" s="79">
        <v>2007</v>
      </c>
      <c r="AE8" s="79">
        <v>2008</v>
      </c>
      <c r="AF8" s="79">
        <v>2009</v>
      </c>
      <c r="AG8" s="79">
        <v>2010</v>
      </c>
      <c r="AH8" s="79">
        <v>2011</v>
      </c>
      <c r="AI8" s="79">
        <v>2012</v>
      </c>
      <c r="AJ8" s="78">
        <v>2013</v>
      </c>
      <c r="AK8" s="77">
        <v>2014</v>
      </c>
      <c r="AL8" s="77">
        <v>2015</v>
      </c>
    </row>
    <row r="9" spans="19:38" s="77" customFormat="1" ht="12.75">
      <c r="S9" s="125"/>
      <c r="T9" s="83" t="s">
        <v>48</v>
      </c>
      <c r="U9" s="130">
        <v>178412</v>
      </c>
      <c r="V9" s="130">
        <v>175763</v>
      </c>
      <c r="W9" s="130">
        <v>166579</v>
      </c>
      <c r="X9" s="130">
        <v>162313</v>
      </c>
      <c r="Y9" s="130">
        <v>160330</v>
      </c>
      <c r="Z9" s="130">
        <v>160655</v>
      </c>
      <c r="AA9" s="130">
        <v>162611</v>
      </c>
      <c r="AB9" s="130">
        <v>165684</v>
      </c>
      <c r="AC9" s="130">
        <v>168128</v>
      </c>
      <c r="AD9" s="130">
        <v>169091</v>
      </c>
      <c r="AE9" s="130">
        <v>171278</v>
      </c>
      <c r="AF9" s="130">
        <v>171435</v>
      </c>
      <c r="AG9" s="130">
        <v>174746</v>
      </c>
      <c r="AH9" s="130">
        <v>174593</v>
      </c>
      <c r="AI9" s="130">
        <v>173667</v>
      </c>
      <c r="AJ9" s="130">
        <v>173692</v>
      </c>
      <c r="AK9" s="130">
        <v>172474</v>
      </c>
      <c r="AL9" s="84">
        <v>170808</v>
      </c>
    </row>
    <row r="10" spans="19:38" s="77" customFormat="1" ht="12.75">
      <c r="S10" s="125"/>
      <c r="T10" s="83"/>
      <c r="U10" s="79">
        <v>1998</v>
      </c>
      <c r="V10" s="79">
        <v>1999</v>
      </c>
      <c r="W10" s="79">
        <v>2000</v>
      </c>
      <c r="X10" s="79">
        <v>2001</v>
      </c>
      <c r="Y10" s="79">
        <v>2002</v>
      </c>
      <c r="Z10" s="79">
        <v>2003</v>
      </c>
      <c r="AA10" s="79">
        <v>2004</v>
      </c>
      <c r="AB10" s="79">
        <v>2005</v>
      </c>
      <c r="AC10" s="79">
        <v>2006</v>
      </c>
      <c r="AD10" s="79">
        <v>2007</v>
      </c>
      <c r="AE10" s="79">
        <v>2008</v>
      </c>
      <c r="AF10" s="79">
        <v>2009</v>
      </c>
      <c r="AG10" s="79">
        <v>2010</v>
      </c>
      <c r="AH10" s="79">
        <v>2011</v>
      </c>
      <c r="AI10" s="79">
        <v>2012</v>
      </c>
      <c r="AJ10" s="78">
        <v>2013</v>
      </c>
      <c r="AK10" s="77">
        <v>2014</v>
      </c>
      <c r="AL10" s="77">
        <v>2015</v>
      </c>
    </row>
    <row r="11" spans="19:38" s="77" customFormat="1" ht="12.75">
      <c r="S11" s="125"/>
      <c r="T11" s="83" t="s">
        <v>49</v>
      </c>
      <c r="U11" s="130">
        <v>103901</v>
      </c>
      <c r="V11" s="130">
        <v>101215</v>
      </c>
      <c r="W11" s="130">
        <v>97747</v>
      </c>
      <c r="X11" s="130">
        <v>94949</v>
      </c>
      <c r="Y11" s="130">
        <v>93646</v>
      </c>
      <c r="Z11" s="130">
        <v>95456</v>
      </c>
      <c r="AA11" s="130">
        <v>94802</v>
      </c>
      <c r="AB11" s="130">
        <v>94964</v>
      </c>
      <c r="AC11" s="130">
        <v>95673</v>
      </c>
      <c r="AD11" s="130">
        <v>95985</v>
      </c>
      <c r="AE11" s="130">
        <v>97033</v>
      </c>
      <c r="AF11" s="130">
        <v>98662</v>
      </c>
      <c r="AG11" s="130">
        <v>99616</v>
      </c>
      <c r="AH11" s="130">
        <v>99649</v>
      </c>
      <c r="AI11" s="130">
        <v>99099</v>
      </c>
      <c r="AJ11" s="130">
        <v>98699</v>
      </c>
      <c r="AK11" s="130">
        <v>98339</v>
      </c>
      <c r="AL11" s="84">
        <v>98712</v>
      </c>
    </row>
    <row r="12" spans="19:38" s="77" customFormat="1" ht="12.75">
      <c r="S12" s="125"/>
      <c r="T12" s="83"/>
      <c r="U12" s="79">
        <v>1998</v>
      </c>
      <c r="V12" s="79">
        <v>1999</v>
      </c>
      <c r="W12" s="79">
        <v>2000</v>
      </c>
      <c r="X12" s="79">
        <v>2001</v>
      </c>
      <c r="Y12" s="79">
        <v>2002</v>
      </c>
      <c r="Z12" s="79">
        <v>2003</v>
      </c>
      <c r="AA12" s="79">
        <v>2004</v>
      </c>
      <c r="AB12" s="79">
        <v>2005</v>
      </c>
      <c r="AC12" s="79">
        <v>2006</v>
      </c>
      <c r="AD12" s="79">
        <v>2007</v>
      </c>
      <c r="AE12" s="79">
        <v>2008</v>
      </c>
      <c r="AF12" s="79">
        <v>2009</v>
      </c>
      <c r="AG12" s="79">
        <v>2010</v>
      </c>
      <c r="AH12" s="79">
        <v>2011</v>
      </c>
      <c r="AI12" s="79">
        <v>2012</v>
      </c>
      <c r="AJ12" s="78">
        <v>2013</v>
      </c>
      <c r="AK12" s="77">
        <v>2014</v>
      </c>
      <c r="AL12" s="77">
        <v>2015</v>
      </c>
    </row>
    <row r="13" spans="19:38" s="77" customFormat="1" ht="12.75">
      <c r="S13" s="125"/>
      <c r="T13" s="83" t="s">
        <v>50</v>
      </c>
      <c r="U13" s="130">
        <v>161466</v>
      </c>
      <c r="V13" s="130">
        <v>148414</v>
      </c>
      <c r="W13" s="130">
        <v>143197</v>
      </c>
      <c r="X13" s="130">
        <v>140462</v>
      </c>
      <c r="Y13" s="130">
        <v>138593</v>
      </c>
      <c r="Z13" s="130">
        <v>138484</v>
      </c>
      <c r="AA13" s="130">
        <v>137595</v>
      </c>
      <c r="AB13" s="130">
        <v>137217</v>
      </c>
      <c r="AC13" s="130">
        <v>136291</v>
      </c>
      <c r="AD13" s="130">
        <v>135529</v>
      </c>
      <c r="AE13" s="130">
        <v>133514</v>
      </c>
      <c r="AF13" s="130">
        <v>133228</v>
      </c>
      <c r="AG13" s="130">
        <v>131596</v>
      </c>
      <c r="AH13" s="130">
        <v>128892</v>
      </c>
      <c r="AI13" s="130">
        <v>126199</v>
      </c>
      <c r="AJ13" s="130">
        <v>123712</v>
      </c>
      <c r="AK13" s="130">
        <v>121041</v>
      </c>
      <c r="AL13" s="84">
        <v>118721</v>
      </c>
    </row>
    <row r="14" spans="19:38" s="77" customFormat="1" ht="12.75">
      <c r="S14" s="125"/>
      <c r="T14" s="83"/>
      <c r="U14" s="79">
        <v>1998</v>
      </c>
      <c r="V14" s="79">
        <v>1999</v>
      </c>
      <c r="W14" s="79">
        <v>2000</v>
      </c>
      <c r="X14" s="79">
        <v>2001</v>
      </c>
      <c r="Y14" s="79">
        <v>2002</v>
      </c>
      <c r="Z14" s="79">
        <v>2003</v>
      </c>
      <c r="AA14" s="79">
        <v>2004</v>
      </c>
      <c r="AB14" s="79">
        <v>2005</v>
      </c>
      <c r="AC14" s="79">
        <v>2006</v>
      </c>
      <c r="AD14" s="79">
        <v>2007</v>
      </c>
      <c r="AE14" s="79">
        <v>2008</v>
      </c>
      <c r="AF14" s="79">
        <v>2009</v>
      </c>
      <c r="AG14" s="79">
        <v>2010</v>
      </c>
      <c r="AH14" s="79">
        <v>2011</v>
      </c>
      <c r="AI14" s="79">
        <v>2012</v>
      </c>
      <c r="AJ14" s="78">
        <v>2013</v>
      </c>
      <c r="AK14" s="77">
        <v>2014</v>
      </c>
      <c r="AL14" s="77">
        <v>2015</v>
      </c>
    </row>
    <row r="15" spans="19:38" s="77" customFormat="1" ht="12.75">
      <c r="S15" s="125"/>
      <c r="T15" s="83" t="s">
        <v>51</v>
      </c>
      <c r="U15" s="130">
        <v>279636</v>
      </c>
      <c r="V15" s="130">
        <v>274473</v>
      </c>
      <c r="W15" s="130">
        <v>270460</v>
      </c>
      <c r="X15" s="130">
        <v>266659</v>
      </c>
      <c r="Y15" s="130">
        <v>266263</v>
      </c>
      <c r="Z15" s="130">
        <v>274026</v>
      </c>
      <c r="AA15" s="130">
        <v>276429</v>
      </c>
      <c r="AB15" s="130">
        <v>284436</v>
      </c>
      <c r="AC15" s="130">
        <v>289228</v>
      </c>
      <c r="AD15" s="130">
        <v>294080</v>
      </c>
      <c r="AE15" s="130">
        <v>301549</v>
      </c>
      <c r="AF15" s="130">
        <v>308264</v>
      </c>
      <c r="AG15" s="130">
        <v>310415</v>
      </c>
      <c r="AH15" s="130">
        <v>311379</v>
      </c>
      <c r="AI15" s="130">
        <v>312978</v>
      </c>
      <c r="AJ15" s="130">
        <v>315450</v>
      </c>
      <c r="AK15" s="130">
        <v>312095</v>
      </c>
      <c r="AL15" s="84">
        <v>313187</v>
      </c>
    </row>
    <row r="16" spans="19:38" s="77" customFormat="1" ht="12.75">
      <c r="S16" s="125"/>
      <c r="T16" s="83"/>
      <c r="U16" s="79">
        <v>1998</v>
      </c>
      <c r="V16" s="79">
        <v>1999</v>
      </c>
      <c r="W16" s="79">
        <v>2000</v>
      </c>
      <c r="X16" s="79">
        <v>2001</v>
      </c>
      <c r="Y16" s="79">
        <v>2002</v>
      </c>
      <c r="Z16" s="79">
        <v>2003</v>
      </c>
      <c r="AA16" s="79">
        <v>2004</v>
      </c>
      <c r="AB16" s="79">
        <v>2005</v>
      </c>
      <c r="AC16" s="79">
        <v>2006</v>
      </c>
      <c r="AD16" s="79">
        <v>2007</v>
      </c>
      <c r="AE16" s="79">
        <v>2008</v>
      </c>
      <c r="AF16" s="79">
        <v>2009</v>
      </c>
      <c r="AG16" s="79">
        <v>2010</v>
      </c>
      <c r="AH16" s="79">
        <v>2011</v>
      </c>
      <c r="AI16" s="79">
        <v>2012</v>
      </c>
      <c r="AJ16" s="78">
        <v>2013</v>
      </c>
      <c r="AK16" s="77">
        <v>2014</v>
      </c>
      <c r="AL16" s="77">
        <v>2015</v>
      </c>
    </row>
    <row r="17" spans="19:38" s="77" customFormat="1" ht="12.75">
      <c r="S17" s="125"/>
      <c r="T17" s="83" t="s">
        <v>52</v>
      </c>
      <c r="U17" s="130">
        <v>392833</v>
      </c>
      <c r="V17" s="130">
        <v>383395</v>
      </c>
      <c r="W17" s="130">
        <v>378863</v>
      </c>
      <c r="X17" s="130">
        <v>372755</v>
      </c>
      <c r="Y17" s="130">
        <v>368233</v>
      </c>
      <c r="Z17" s="130">
        <v>369241</v>
      </c>
      <c r="AA17" s="130">
        <v>366655</v>
      </c>
      <c r="AB17" s="130">
        <v>368547</v>
      </c>
      <c r="AC17" s="130">
        <v>370861</v>
      </c>
      <c r="AD17" s="130">
        <v>373128</v>
      </c>
      <c r="AE17" s="130">
        <v>379402</v>
      </c>
      <c r="AF17" s="130">
        <v>386580</v>
      </c>
      <c r="AG17" s="130">
        <v>389830</v>
      </c>
      <c r="AH17" s="130">
        <v>391797</v>
      </c>
      <c r="AI17" s="130">
        <v>391935</v>
      </c>
      <c r="AJ17" s="130">
        <v>393088</v>
      </c>
      <c r="AK17" s="130">
        <v>393239</v>
      </c>
      <c r="AL17" s="84">
        <v>392815</v>
      </c>
    </row>
    <row r="18" spans="19:38" s="77" customFormat="1" ht="12.75">
      <c r="S18" s="125"/>
      <c r="T18" s="78"/>
      <c r="U18" s="79">
        <v>1998</v>
      </c>
      <c r="V18" s="79">
        <v>1999</v>
      </c>
      <c r="W18" s="79">
        <v>2000</v>
      </c>
      <c r="X18" s="79">
        <v>2001</v>
      </c>
      <c r="Y18" s="79">
        <v>2002</v>
      </c>
      <c r="Z18" s="79">
        <v>2003</v>
      </c>
      <c r="AA18" s="79">
        <v>2004</v>
      </c>
      <c r="AB18" s="79">
        <v>2005</v>
      </c>
      <c r="AC18" s="79">
        <v>2006</v>
      </c>
      <c r="AD18" s="79">
        <v>2007</v>
      </c>
      <c r="AE18" s="79">
        <v>2008</v>
      </c>
      <c r="AF18" s="79">
        <v>2009</v>
      </c>
      <c r="AG18" s="79">
        <v>2010</v>
      </c>
      <c r="AH18" s="79">
        <v>2011</v>
      </c>
      <c r="AI18" s="79">
        <v>2012</v>
      </c>
      <c r="AJ18" s="78">
        <v>2013</v>
      </c>
      <c r="AK18" s="77">
        <v>2014</v>
      </c>
      <c r="AL18" s="77">
        <v>2015</v>
      </c>
    </row>
    <row r="19" spans="19:38" s="77" customFormat="1" ht="12.75">
      <c r="S19" s="125"/>
      <c r="T19" s="80" t="s">
        <v>53</v>
      </c>
      <c r="U19" s="108">
        <v>1677194</v>
      </c>
      <c r="V19" s="108">
        <v>1639567</v>
      </c>
      <c r="W19" s="108">
        <v>1597923</v>
      </c>
      <c r="X19" s="108">
        <v>1568321</v>
      </c>
      <c r="Y19" s="108">
        <v>1553013</v>
      </c>
      <c r="Z19" s="108">
        <v>1564311</v>
      </c>
      <c r="AA19" s="108">
        <v>1563987</v>
      </c>
      <c r="AB19" s="108">
        <v>1578555</v>
      </c>
      <c r="AC19" s="108">
        <v>1590280</v>
      </c>
      <c r="AD19" s="108">
        <v>1601500</v>
      </c>
      <c r="AE19" s="108">
        <v>1621817</v>
      </c>
      <c r="AF19" s="108">
        <v>1641039</v>
      </c>
      <c r="AG19" s="108">
        <v>1649682</v>
      </c>
      <c r="AH19" s="108">
        <v>1648650</v>
      </c>
      <c r="AI19" s="108">
        <v>1643940</v>
      </c>
      <c r="AJ19" s="108">
        <v>1641090</v>
      </c>
      <c r="AK19" s="77">
        <v>1632962</v>
      </c>
      <c r="AL19" s="144">
        <f>AL3+AL5+AL7+AL9+AL11+AL13+AL15+AL17</f>
        <v>1627935</v>
      </c>
    </row>
    <row r="20" ht="12.75">
      <c r="S20" s="107"/>
    </row>
    <row r="21" ht="12.75">
      <c r="S21" s="107"/>
    </row>
    <row r="22" ht="12.75">
      <c r="S22" s="107"/>
    </row>
    <row r="23" spans="19:42" ht="12.75">
      <c r="S23" s="107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78"/>
      <c r="AN23" s="78"/>
      <c r="AO23" s="78"/>
      <c r="AP23" s="78"/>
    </row>
    <row r="24" spans="19:42" ht="12.75">
      <c r="S24" s="107"/>
      <c r="T24" s="138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78"/>
      <c r="AN24" s="78"/>
      <c r="AO24" s="78"/>
      <c r="AP24" s="78"/>
    </row>
    <row r="25" spans="19:42" ht="12.75">
      <c r="S25" s="107"/>
      <c r="T25" s="110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67"/>
      <c r="AM25" s="78"/>
      <c r="AN25" s="78"/>
      <c r="AO25" s="78"/>
      <c r="AP25" s="78"/>
    </row>
    <row r="26" spans="19:42" ht="12.75">
      <c r="S26" s="107"/>
      <c r="T26" s="110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67"/>
      <c r="AM26" s="78"/>
      <c r="AN26" s="78"/>
      <c r="AO26" s="78"/>
      <c r="AP26" s="78"/>
    </row>
    <row r="27" spans="19:42" ht="12.75">
      <c r="S27" s="107"/>
      <c r="T27" s="110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67"/>
      <c r="AM27" s="78"/>
      <c r="AN27" s="78"/>
      <c r="AO27" s="78"/>
      <c r="AP27" s="78"/>
    </row>
    <row r="28" spans="19:42" ht="12.75">
      <c r="S28" s="107"/>
      <c r="T28" s="110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67"/>
      <c r="AM28" s="78"/>
      <c r="AN28" s="78"/>
      <c r="AO28" s="78"/>
      <c r="AP28" s="78"/>
    </row>
    <row r="29" spans="19:42" ht="12.75">
      <c r="S29" s="107"/>
      <c r="T29" s="110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67"/>
      <c r="AM29" s="78"/>
      <c r="AN29" s="78"/>
      <c r="AO29" s="78"/>
      <c r="AP29" s="78"/>
    </row>
    <row r="30" spans="19:42" ht="12.75">
      <c r="S30" s="107"/>
      <c r="T30" s="110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67"/>
      <c r="AM30" s="78"/>
      <c r="AN30" s="78"/>
      <c r="AO30" s="78"/>
      <c r="AP30" s="78"/>
    </row>
    <row r="31" spans="19:42" ht="12.75">
      <c r="S31" s="107"/>
      <c r="T31" s="110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67"/>
      <c r="AM31" s="78"/>
      <c r="AN31" s="78"/>
      <c r="AO31" s="78"/>
      <c r="AP31" s="78"/>
    </row>
    <row r="32" spans="19:42" ht="12.75">
      <c r="S32" s="107"/>
      <c r="T32" s="110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67"/>
      <c r="AM32" s="78"/>
      <c r="AN32" s="78"/>
      <c r="AO32" s="78"/>
      <c r="AP32" s="78"/>
    </row>
    <row r="33" spans="19:42" ht="12.75">
      <c r="S33" s="107"/>
      <c r="T33" s="140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78"/>
      <c r="AN33" s="78"/>
      <c r="AO33" s="78"/>
      <c r="AP33" s="78"/>
    </row>
    <row r="34" spans="19:42" ht="12.75">
      <c r="S34" s="107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78"/>
      <c r="AN34" s="78"/>
      <c r="AO34" s="78"/>
      <c r="AP34" s="78"/>
    </row>
    <row r="35" spans="19:42" ht="12.75">
      <c r="S35" s="107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78"/>
      <c r="AN35" s="78"/>
      <c r="AO35" s="78"/>
      <c r="AP35" s="78"/>
    </row>
    <row r="36" spans="19:42" ht="12.75">
      <c r="S36" s="107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78"/>
      <c r="AN36" s="78"/>
      <c r="AO36" s="78"/>
      <c r="AP36" s="78"/>
    </row>
    <row r="37" spans="19:38" ht="12.75"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</row>
    <row r="38" spans="19:38" ht="12.75"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</row>
    <row r="39" spans="19:38" ht="12.75"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</row>
    <row r="40" spans="19:38" ht="12.75"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</row>
  </sheetData>
  <sheetProtection selectLockedCells="1" selectUnlockedCells="1"/>
  <mergeCells count="1">
    <mergeCell ref="T1:A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B1:AV21"/>
  <sheetViews>
    <sheetView workbookViewId="0" topLeftCell="A1">
      <selection activeCell="A1" sqref="A1"/>
    </sheetView>
  </sheetViews>
  <sheetFormatPr defaultColWidth="11.421875" defaultRowHeight="12.75"/>
  <cols>
    <col min="1" max="27" width="11.421875" style="107" customWidth="1"/>
    <col min="28" max="28" width="16.140625" style="87" customWidth="1"/>
    <col min="29" max="41" width="10.28125" style="87" bestFit="1" customWidth="1"/>
    <col min="42" max="42" width="14.421875" style="87" bestFit="1" customWidth="1"/>
    <col min="43" max="43" width="10.28125" style="87" bestFit="1" customWidth="1"/>
    <col min="44" max="44" width="8.00390625" style="87" bestFit="1" customWidth="1"/>
    <col min="45" max="48" width="11.421875" style="87" customWidth="1"/>
    <col min="49" max="16384" width="11.421875" style="107" customWidth="1"/>
  </cols>
  <sheetData>
    <row r="1" spans="28:48" s="126" customFormat="1" ht="15.75">
      <c r="AB1" s="171" t="s">
        <v>10</v>
      </c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27"/>
      <c r="AT1" s="127"/>
      <c r="AU1" s="127"/>
      <c r="AV1" s="127"/>
    </row>
    <row r="2" spans="28:48" s="125" customFormat="1" ht="12.75">
      <c r="AB2" s="78"/>
      <c r="AC2" s="79">
        <v>1998</v>
      </c>
      <c r="AD2" s="79">
        <v>1999</v>
      </c>
      <c r="AE2" s="79">
        <v>2000</v>
      </c>
      <c r="AF2" s="79">
        <v>2001</v>
      </c>
      <c r="AG2" s="79">
        <v>2002</v>
      </c>
      <c r="AH2" s="79">
        <v>2003</v>
      </c>
      <c r="AI2" s="79">
        <v>2004</v>
      </c>
      <c r="AJ2" s="79">
        <v>2005</v>
      </c>
      <c r="AK2" s="79">
        <v>2006</v>
      </c>
      <c r="AL2" s="79">
        <v>2007</v>
      </c>
      <c r="AM2" s="79">
        <v>2008</v>
      </c>
      <c r="AN2" s="79">
        <v>2009</v>
      </c>
      <c r="AO2" s="79">
        <v>2010</v>
      </c>
      <c r="AP2" s="79">
        <v>2011</v>
      </c>
      <c r="AQ2" s="79">
        <v>2012</v>
      </c>
      <c r="AR2" s="78">
        <v>2013</v>
      </c>
      <c r="AS2" s="88">
        <v>2014</v>
      </c>
      <c r="AT2" s="88">
        <v>2015</v>
      </c>
      <c r="AU2" s="88"/>
      <c r="AV2" s="88"/>
    </row>
    <row r="3" spans="28:48" s="125" customFormat="1" ht="12.75">
      <c r="AB3" s="80" t="s">
        <v>63</v>
      </c>
      <c r="AC3" s="145">
        <v>1677194</v>
      </c>
      <c r="AD3" s="145">
        <v>1639567</v>
      </c>
      <c r="AE3" s="145">
        <v>1597923</v>
      </c>
      <c r="AF3" s="145">
        <v>1568321</v>
      </c>
      <c r="AG3" s="145">
        <v>1553013</v>
      </c>
      <c r="AH3" s="145">
        <v>1564311</v>
      </c>
      <c r="AI3" s="145">
        <v>1563987</v>
      </c>
      <c r="AJ3" s="145">
        <v>1578555</v>
      </c>
      <c r="AK3" s="145">
        <v>1590280</v>
      </c>
      <c r="AL3" s="145">
        <v>1601500</v>
      </c>
      <c r="AM3" s="145">
        <v>1621817</v>
      </c>
      <c r="AN3" s="145">
        <v>1641039</v>
      </c>
      <c r="AO3" s="145">
        <v>1649682</v>
      </c>
      <c r="AP3" s="145">
        <v>1648650</v>
      </c>
      <c r="AQ3" s="145">
        <v>1643940</v>
      </c>
      <c r="AR3" s="78">
        <v>1641090</v>
      </c>
      <c r="AS3" s="88">
        <v>1632962</v>
      </c>
      <c r="AT3" s="88">
        <v>1627935</v>
      </c>
      <c r="AU3" s="88"/>
      <c r="AV3" s="88"/>
    </row>
    <row r="4" spans="28:46" ht="12.75">
      <c r="AB4" s="51" t="s">
        <v>64</v>
      </c>
      <c r="AC4" s="146">
        <v>7236459</v>
      </c>
      <c r="AD4" s="146">
        <v>7305117</v>
      </c>
      <c r="AE4" s="146">
        <v>7340052</v>
      </c>
      <c r="AF4" s="146">
        <v>7403968</v>
      </c>
      <c r="AG4" s="146">
        <v>7478432</v>
      </c>
      <c r="AH4" s="146">
        <v>7606848</v>
      </c>
      <c r="AI4" s="146">
        <v>7687518</v>
      </c>
      <c r="AJ4" s="146">
        <v>7849799</v>
      </c>
      <c r="AK4" s="146">
        <v>7975672</v>
      </c>
      <c r="AL4" s="146">
        <v>8059461</v>
      </c>
      <c r="AM4" s="146">
        <v>8202220</v>
      </c>
      <c r="AN4" s="146">
        <v>8302923</v>
      </c>
      <c r="AO4" s="146">
        <v>8370975</v>
      </c>
      <c r="AP4" s="146">
        <v>8424102</v>
      </c>
      <c r="AQ4" s="146">
        <v>8449985</v>
      </c>
      <c r="AR4" s="51">
        <v>8440300</v>
      </c>
      <c r="AS4" s="128">
        <v>8402305</v>
      </c>
      <c r="AT4" s="87">
        <v>8399043</v>
      </c>
    </row>
    <row r="5" spans="28:46" ht="12.75">
      <c r="AB5" s="51" t="s">
        <v>65</v>
      </c>
      <c r="AC5" s="147">
        <f aca="true" t="shared" si="0" ref="AC5:AR5">AC3/AC4</f>
        <v>0.23176998584528705</v>
      </c>
      <c r="AD5" s="147">
        <f t="shared" si="0"/>
        <v>0.22444089533405145</v>
      </c>
      <c r="AE5" s="147">
        <f t="shared" si="0"/>
        <v>0.21769913891618206</v>
      </c>
      <c r="AF5" s="147">
        <f t="shared" si="0"/>
        <v>0.2118216880461936</v>
      </c>
      <c r="AG5" s="147">
        <f t="shared" si="0"/>
        <v>0.20766559086182773</v>
      </c>
      <c r="AH5" s="147">
        <f t="shared" si="0"/>
        <v>0.20564509768040587</v>
      </c>
      <c r="AI5" s="147">
        <f t="shared" si="0"/>
        <v>0.20344498705564007</v>
      </c>
      <c r="AJ5" s="147">
        <f t="shared" si="0"/>
        <v>0.20109495797280924</v>
      </c>
      <c r="AK5" s="147">
        <f t="shared" si="0"/>
        <v>0.19939134909259057</v>
      </c>
      <c r="AL5" s="147">
        <f t="shared" si="0"/>
        <v>0.19871055893191863</v>
      </c>
      <c r="AM5" s="147">
        <f t="shared" si="0"/>
        <v>0.19772902945787849</v>
      </c>
      <c r="AN5" s="147">
        <f t="shared" si="0"/>
        <v>0.19764593746081952</v>
      </c>
      <c r="AO5" s="147">
        <f t="shared" si="0"/>
        <v>0.1970716672789012</v>
      </c>
      <c r="AP5" s="147">
        <f t="shared" si="0"/>
        <v>0.19570631979527314</v>
      </c>
      <c r="AQ5" s="147">
        <f t="shared" si="0"/>
        <v>0.19454945778010257</v>
      </c>
      <c r="AR5" s="147">
        <f t="shared" si="0"/>
        <v>0.19443503193014466</v>
      </c>
      <c r="AS5" s="142">
        <f>AS3/AS4</f>
        <v>0.19434690837811766</v>
      </c>
      <c r="AT5" s="142">
        <f>AT3/AT4</f>
        <v>0.19382386779065186</v>
      </c>
    </row>
    <row r="6" spans="28:44" ht="12.75"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</row>
    <row r="7" spans="28:44" ht="12.75"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</row>
    <row r="8" spans="28:46" ht="12.75">
      <c r="AB8" s="78"/>
      <c r="AC8" s="79">
        <v>1998</v>
      </c>
      <c r="AD8" s="79">
        <v>1999</v>
      </c>
      <c r="AE8" s="79">
        <v>2000</v>
      </c>
      <c r="AF8" s="79">
        <v>2001</v>
      </c>
      <c r="AG8" s="79">
        <v>2002</v>
      </c>
      <c r="AH8" s="79">
        <v>2003</v>
      </c>
      <c r="AI8" s="79">
        <v>2004</v>
      </c>
      <c r="AJ8" s="79">
        <v>2005</v>
      </c>
      <c r="AK8" s="79">
        <v>2006</v>
      </c>
      <c r="AL8" s="79">
        <v>2007</v>
      </c>
      <c r="AM8" s="79">
        <v>2008</v>
      </c>
      <c r="AN8" s="79">
        <v>2009</v>
      </c>
      <c r="AO8" s="79">
        <v>2010</v>
      </c>
      <c r="AP8" s="79">
        <v>2011</v>
      </c>
      <c r="AQ8" s="79">
        <v>2012</v>
      </c>
      <c r="AR8" s="79">
        <v>2013</v>
      </c>
      <c r="AS8" s="87">
        <v>2014</v>
      </c>
      <c r="AT8" s="87">
        <v>2015</v>
      </c>
    </row>
    <row r="9" spans="28:46" ht="12.75">
      <c r="AB9" s="51" t="s">
        <v>64</v>
      </c>
      <c r="AC9" s="146">
        <v>7236459</v>
      </c>
      <c r="AD9" s="146">
        <v>7305117</v>
      </c>
      <c r="AE9" s="146">
        <v>7340052</v>
      </c>
      <c r="AF9" s="146">
        <v>7403968</v>
      </c>
      <c r="AG9" s="146">
        <v>7478432</v>
      </c>
      <c r="AH9" s="146">
        <v>7606848</v>
      </c>
      <c r="AI9" s="146">
        <v>7687518</v>
      </c>
      <c r="AJ9" s="146">
        <v>7849799</v>
      </c>
      <c r="AK9" s="146">
        <v>7975672</v>
      </c>
      <c r="AL9" s="146">
        <v>8059461</v>
      </c>
      <c r="AM9" s="146">
        <v>8202220</v>
      </c>
      <c r="AN9" s="146">
        <v>8302923</v>
      </c>
      <c r="AO9" s="146">
        <v>8370975</v>
      </c>
      <c r="AP9" s="146">
        <v>8424102</v>
      </c>
      <c r="AQ9" s="146">
        <v>8449985</v>
      </c>
      <c r="AR9" s="51">
        <v>8440300</v>
      </c>
      <c r="AS9" s="128">
        <v>8402305</v>
      </c>
      <c r="AT9" s="128">
        <v>8399043</v>
      </c>
    </row>
    <row r="10" spans="28:46" ht="12.75">
      <c r="AB10" s="81" t="s">
        <v>66</v>
      </c>
      <c r="AC10" s="147">
        <v>0.23176998584528705</v>
      </c>
      <c r="AD10" s="147">
        <v>0.22444089533405145</v>
      </c>
      <c r="AE10" s="147">
        <v>0.21769913891618206</v>
      </c>
      <c r="AF10" s="147">
        <v>0.2118216880461936</v>
      </c>
      <c r="AG10" s="147">
        <v>0.20766559086182773</v>
      </c>
      <c r="AH10" s="147">
        <v>0.20564509768040587</v>
      </c>
      <c r="AI10" s="147">
        <v>0.20344498705564007</v>
      </c>
      <c r="AJ10" s="147">
        <v>0.20109495797280924</v>
      </c>
      <c r="AK10" s="147">
        <v>0.19939134909259057</v>
      </c>
      <c r="AL10" s="147">
        <v>0.19871055893191863</v>
      </c>
      <c r="AM10" s="147">
        <v>0.19772902945787849</v>
      </c>
      <c r="AN10" s="147">
        <v>0.19764593746081952</v>
      </c>
      <c r="AO10" s="147">
        <v>0.1970716672789012</v>
      </c>
      <c r="AP10" s="147">
        <v>0.19570631979527314</v>
      </c>
      <c r="AQ10" s="147">
        <v>0.19454945778010257</v>
      </c>
      <c r="AR10" s="147">
        <v>0.19443503193014466</v>
      </c>
      <c r="AS10" s="142">
        <v>0.19434690837811766</v>
      </c>
      <c r="AT10" s="143">
        <v>0.19382386779065186</v>
      </c>
    </row>
    <row r="11" spans="28:44" ht="12.75"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</row>
    <row r="12" spans="28:44" ht="12.75"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28:44" ht="12.75"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</row>
    <row r="14" spans="28:44" ht="12.75"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</row>
    <row r="15" spans="28:44" ht="12.75"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</row>
    <row r="16" spans="28:44" ht="12.75"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</row>
    <row r="17" spans="28:44" ht="12.75"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</row>
    <row r="18" spans="28:44" ht="12.75"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</row>
    <row r="19" spans="28:44" ht="12.75"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</row>
    <row r="20" spans="28:44" ht="12.75"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</row>
    <row r="21" spans="28:44" ht="12.75"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</row>
  </sheetData>
  <sheetProtection selectLockedCells="1" selectUnlockedCells="1"/>
  <mergeCells count="1">
    <mergeCell ref="AB1:AR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G23"/>
    </sheetView>
  </sheetViews>
  <sheetFormatPr defaultColWidth="11.421875" defaultRowHeight="12.75"/>
  <cols>
    <col min="1" max="1" width="17.140625" style="14" customWidth="1"/>
    <col min="2" max="2" width="9.8515625" style="14" customWidth="1"/>
    <col min="3" max="16384" width="9.140625" style="14" customWidth="1"/>
  </cols>
  <sheetData>
    <row r="1" spans="1:7" ht="22.5" customHeight="1">
      <c r="A1" s="154" t="s">
        <v>88</v>
      </c>
      <c r="B1" s="154"/>
      <c r="C1" s="154"/>
      <c r="D1" s="154"/>
      <c r="E1" s="154"/>
      <c r="F1" s="154"/>
      <c r="G1" s="154"/>
    </row>
    <row r="2" spans="1:7" ht="12.75">
      <c r="A2" s="15"/>
      <c r="B2" s="155" t="s">
        <v>16</v>
      </c>
      <c r="C2" s="156"/>
      <c r="D2" s="157" t="s">
        <v>17</v>
      </c>
      <c r="E2" s="158"/>
      <c r="F2" s="155" t="s">
        <v>18</v>
      </c>
      <c r="G2" s="156"/>
    </row>
    <row r="3" spans="1:7" ht="12.75">
      <c r="A3" s="15"/>
      <c r="B3" s="17" t="s">
        <v>19</v>
      </c>
      <c r="C3" s="17" t="s">
        <v>20</v>
      </c>
      <c r="D3" s="16" t="s">
        <v>19</v>
      </c>
      <c r="E3" s="76" t="s">
        <v>20</v>
      </c>
      <c r="F3" s="17" t="s">
        <v>19</v>
      </c>
      <c r="G3" s="17" t="s">
        <v>20</v>
      </c>
    </row>
    <row r="4" spans="1:7" ht="13.5" customHeight="1">
      <c r="A4" s="18" t="s">
        <v>21</v>
      </c>
      <c r="B4" s="69">
        <v>76664</v>
      </c>
      <c r="C4" s="20">
        <f>B4/$B$22</f>
        <v>0.04709278933126937</v>
      </c>
      <c r="D4" s="69">
        <v>39391</v>
      </c>
      <c r="E4" s="20">
        <f>D4/$D$22</f>
        <v>0.04706966228763028</v>
      </c>
      <c r="F4" s="59">
        <v>37273</v>
      </c>
      <c r="G4" s="19">
        <f>F4/$F$22</f>
        <v>0.04711725525839086</v>
      </c>
    </row>
    <row r="5" spans="1:7" ht="13.5" customHeight="1">
      <c r="A5" s="18" t="s">
        <v>22</v>
      </c>
      <c r="B5" s="69">
        <v>80719</v>
      </c>
      <c r="C5" s="20">
        <f aca="true" t="shared" si="0" ref="C5:C22">B5/$B$22</f>
        <v>0.04958367502387995</v>
      </c>
      <c r="D5" s="69">
        <v>41624</v>
      </c>
      <c r="E5" s="20">
        <f aca="true" t="shared" si="1" ref="E5:E22">D5/$D$22</f>
        <v>0.04973795087863529</v>
      </c>
      <c r="F5" s="59">
        <v>39095</v>
      </c>
      <c r="G5" s="19">
        <f aca="true" t="shared" si="2" ref="G5:G22">F5/$F$22</f>
        <v>0.04942046774680843</v>
      </c>
    </row>
    <row r="6" spans="1:7" ht="13.5" customHeight="1">
      <c r="A6" s="18" t="s">
        <v>23</v>
      </c>
      <c r="B6" s="69">
        <v>86086</v>
      </c>
      <c r="C6" s="20">
        <f t="shared" si="0"/>
        <v>0.05288048970014159</v>
      </c>
      <c r="D6" s="69">
        <v>44295</v>
      </c>
      <c r="E6" s="20">
        <f t="shared" si="1"/>
        <v>0.05292962075170935</v>
      </c>
      <c r="F6" s="59">
        <v>41791</v>
      </c>
      <c r="G6" s="19">
        <f t="shared" si="2"/>
        <v>0.05282851432681599</v>
      </c>
    </row>
    <row r="7" spans="1:7" ht="13.5" customHeight="1">
      <c r="A7" s="18" t="s">
        <v>24</v>
      </c>
      <c r="B7" s="69">
        <v>89398</v>
      </c>
      <c r="C7" s="20">
        <f t="shared" si="0"/>
        <v>0.054914968963748555</v>
      </c>
      <c r="D7" s="69">
        <v>45852</v>
      </c>
      <c r="E7" s="20">
        <f t="shared" si="1"/>
        <v>0.05479013366536578</v>
      </c>
      <c r="F7" s="59">
        <v>43546</v>
      </c>
      <c r="G7" s="19">
        <f t="shared" si="2"/>
        <v>0.055047031295626554</v>
      </c>
    </row>
    <row r="8" spans="1:7" ht="13.5" customHeight="1">
      <c r="A8" s="18" t="s">
        <v>25</v>
      </c>
      <c r="B8" s="69">
        <v>92167</v>
      </c>
      <c r="C8" s="20">
        <f t="shared" si="0"/>
        <v>0.05661589682634749</v>
      </c>
      <c r="D8" s="69">
        <v>47406</v>
      </c>
      <c r="E8" s="20">
        <f t="shared" si="1"/>
        <v>0.05664706177572037</v>
      </c>
      <c r="F8" s="59">
        <v>44761</v>
      </c>
      <c r="G8" s="19">
        <f t="shared" si="2"/>
        <v>0.056582927658649244</v>
      </c>
    </row>
    <row r="9" spans="1:7" ht="13.5" customHeight="1">
      <c r="A9" s="18" t="s">
        <v>26</v>
      </c>
      <c r="B9" s="69">
        <v>95225</v>
      </c>
      <c r="C9" s="20">
        <f t="shared" si="0"/>
        <v>0.05849435020440005</v>
      </c>
      <c r="D9" s="69">
        <v>49027</v>
      </c>
      <c r="E9" s="20">
        <f t="shared" si="1"/>
        <v>0.058584050493149444</v>
      </c>
      <c r="F9" s="59">
        <v>46198</v>
      </c>
      <c r="G9" s="19">
        <f t="shared" si="2"/>
        <v>0.05839945693738473</v>
      </c>
    </row>
    <row r="10" spans="1:7" ht="13.5" customHeight="1">
      <c r="A10" s="18" t="s">
        <v>27</v>
      </c>
      <c r="B10" s="69">
        <v>101369</v>
      </c>
      <c r="C10" s="20">
        <f t="shared" si="0"/>
        <v>0.062268456664424564</v>
      </c>
      <c r="D10" s="69">
        <v>52406</v>
      </c>
      <c r="E10" s="20">
        <f t="shared" si="1"/>
        <v>0.06262173394545842</v>
      </c>
      <c r="F10" s="59">
        <v>48963</v>
      </c>
      <c r="G10" s="19">
        <f t="shared" si="2"/>
        <v>0.06189472726146518</v>
      </c>
    </row>
    <row r="11" spans="1:7" ht="13.5" customHeight="1">
      <c r="A11" s="18" t="s">
        <v>28</v>
      </c>
      <c r="B11" s="69">
        <v>98197</v>
      </c>
      <c r="C11" s="20">
        <f t="shared" si="0"/>
        <v>0.06031997592041451</v>
      </c>
      <c r="D11" s="69">
        <v>50437</v>
      </c>
      <c r="E11" s="20">
        <f t="shared" si="1"/>
        <v>0.06026890804501557</v>
      </c>
      <c r="F11" s="59">
        <v>47760</v>
      </c>
      <c r="G11" s="19">
        <f t="shared" si="2"/>
        <v>0.06037400024523777</v>
      </c>
    </row>
    <row r="12" spans="1:7" ht="13.5" customHeight="1">
      <c r="A12" s="18" t="s">
        <v>29</v>
      </c>
      <c r="B12" s="69">
        <v>98873</v>
      </c>
      <c r="C12" s="20">
        <f t="shared" si="0"/>
        <v>0.0607352259150396</v>
      </c>
      <c r="D12" s="69">
        <v>50954</v>
      </c>
      <c r="E12" s="20">
        <f t="shared" si="1"/>
        <v>0.06088668914736648</v>
      </c>
      <c r="F12" s="59">
        <v>47919</v>
      </c>
      <c r="G12" s="19">
        <f t="shared" si="2"/>
        <v>0.06057499409027531</v>
      </c>
    </row>
    <row r="13" spans="1:7" ht="13.5" customHeight="1">
      <c r="A13" s="18" t="s">
        <v>30</v>
      </c>
      <c r="B13" s="69">
        <v>96035</v>
      </c>
      <c r="C13" s="20">
        <f t="shared" si="0"/>
        <v>0.05899191306778219</v>
      </c>
      <c r="D13" s="69">
        <v>49053</v>
      </c>
      <c r="E13" s="20">
        <f t="shared" si="1"/>
        <v>0.05861511878843208</v>
      </c>
      <c r="F13" s="59">
        <v>46982</v>
      </c>
      <c r="G13" s="19">
        <f t="shared" si="2"/>
        <v>0.059390520928010074</v>
      </c>
    </row>
    <row r="14" spans="1:7" ht="13.5" customHeight="1">
      <c r="A14" s="18" t="s">
        <v>31</v>
      </c>
      <c r="B14" s="69">
        <v>94086</v>
      </c>
      <c r="C14" s="20">
        <f t="shared" si="0"/>
        <v>0.05779469081996517</v>
      </c>
      <c r="D14" s="69">
        <v>48390</v>
      </c>
      <c r="E14" s="20">
        <f t="shared" si="1"/>
        <v>0.057822877258724814</v>
      </c>
      <c r="F14" s="59">
        <v>45696</v>
      </c>
      <c r="G14" s="19">
        <f t="shared" si="2"/>
        <v>0.0577648725964486</v>
      </c>
    </row>
    <row r="15" spans="1:7" ht="13.5" customHeight="1">
      <c r="A15" s="18" t="s">
        <v>32</v>
      </c>
      <c r="B15" s="69">
        <v>92192</v>
      </c>
      <c r="C15" s="20">
        <f t="shared" si="0"/>
        <v>0.05663125370484694</v>
      </c>
      <c r="D15" s="69">
        <v>47050</v>
      </c>
      <c r="E15" s="20">
        <f t="shared" si="1"/>
        <v>0.05622166511723502</v>
      </c>
      <c r="F15" s="59">
        <v>45142</v>
      </c>
      <c r="G15" s="19">
        <f t="shared" si="2"/>
        <v>0.057064554419399574</v>
      </c>
    </row>
    <row r="16" spans="1:7" ht="13.5" customHeight="1">
      <c r="A16" s="18" t="s">
        <v>33</v>
      </c>
      <c r="B16" s="69">
        <v>89142</v>
      </c>
      <c r="C16" s="20">
        <f t="shared" si="0"/>
        <v>0.0547577145279142</v>
      </c>
      <c r="D16" s="69">
        <v>45576</v>
      </c>
      <c r="E16" s="20">
        <f t="shared" si="1"/>
        <v>0.05446033176159624</v>
      </c>
      <c r="F16" s="59">
        <v>43566</v>
      </c>
      <c r="G16" s="19">
        <f t="shared" si="2"/>
        <v>0.05507231354028536</v>
      </c>
    </row>
    <row r="17" spans="1:7" ht="13.5" customHeight="1">
      <c r="A17" s="18" t="s">
        <v>34</v>
      </c>
      <c r="B17" s="69">
        <v>89203</v>
      </c>
      <c r="C17" s="20">
        <f t="shared" si="0"/>
        <v>0.05479518531145285</v>
      </c>
      <c r="D17" s="69">
        <v>45551</v>
      </c>
      <c r="E17" s="20">
        <f t="shared" si="1"/>
        <v>0.054430458400747554</v>
      </c>
      <c r="F17" s="59">
        <v>43652</v>
      </c>
      <c r="G17" s="19">
        <f t="shared" si="2"/>
        <v>0.055181027192318245</v>
      </c>
    </row>
    <row r="18" spans="1:7" ht="13.5" customHeight="1">
      <c r="A18" s="18" t="s">
        <v>35</v>
      </c>
      <c r="B18" s="69">
        <v>89482</v>
      </c>
      <c r="C18" s="20">
        <f t="shared" si="0"/>
        <v>0.0549665680755067</v>
      </c>
      <c r="D18" s="69">
        <v>46321</v>
      </c>
      <c r="E18" s="20">
        <f t="shared" si="1"/>
        <v>0.05535055791488721</v>
      </c>
      <c r="F18" s="59">
        <v>43161</v>
      </c>
      <c r="G18" s="19">
        <f t="shared" si="2"/>
        <v>0.05456034808594446</v>
      </c>
    </row>
    <row r="19" spans="1:7" ht="13.5" customHeight="1">
      <c r="A19" s="18" t="s">
        <v>36</v>
      </c>
      <c r="B19" s="69">
        <v>88084</v>
      </c>
      <c r="C19" s="20">
        <f t="shared" si="0"/>
        <v>0.05410781142981753</v>
      </c>
      <c r="D19" s="69">
        <v>45474</v>
      </c>
      <c r="E19" s="20">
        <f t="shared" si="1"/>
        <v>0.05433844844933358</v>
      </c>
      <c r="F19" s="59">
        <v>42610</v>
      </c>
      <c r="G19" s="19">
        <f t="shared" si="2"/>
        <v>0.05386382224559425</v>
      </c>
    </row>
    <row r="20" spans="1:7" ht="13.5" customHeight="1">
      <c r="A20" s="18" t="s">
        <v>37</v>
      </c>
      <c r="B20" s="69">
        <v>84881</v>
      </c>
      <c r="C20" s="20">
        <f t="shared" si="0"/>
        <v>0.052140288156468165</v>
      </c>
      <c r="D20" s="69">
        <v>43767</v>
      </c>
      <c r="E20" s="20">
        <f t="shared" si="1"/>
        <v>0.05229869537058501</v>
      </c>
      <c r="F20" s="59">
        <v>41114</v>
      </c>
      <c r="G20" s="19">
        <f t="shared" si="2"/>
        <v>0.05197271034511528</v>
      </c>
    </row>
    <row r="21" spans="1:7" ht="13.5" customHeight="1">
      <c r="A21" s="18" t="s">
        <v>38</v>
      </c>
      <c r="B21" s="69">
        <v>86132</v>
      </c>
      <c r="C21" s="20">
        <f>B21/$B$22</f>
        <v>0.05290874635658058</v>
      </c>
      <c r="D21" s="69">
        <v>44292</v>
      </c>
      <c r="E21" s="20">
        <f t="shared" si="1"/>
        <v>0.05292603594840751</v>
      </c>
      <c r="F21" s="59">
        <v>41840</v>
      </c>
      <c r="G21" s="19">
        <f t="shared" si="2"/>
        <v>0.05289045582623007</v>
      </c>
    </row>
    <row r="22" spans="1:7" s="89" customFormat="1" ht="15.75" customHeight="1">
      <c r="A22" s="70" t="s">
        <v>39</v>
      </c>
      <c r="B22" s="75">
        <f>SUM(B4:B21)</f>
        <v>1627935</v>
      </c>
      <c r="C22" s="74">
        <f t="shared" si="0"/>
        <v>1</v>
      </c>
      <c r="D22" s="73">
        <f>SUM(D4:D21)</f>
        <v>836866</v>
      </c>
      <c r="E22" s="74">
        <f t="shared" si="1"/>
        <v>1</v>
      </c>
      <c r="F22" s="71">
        <f>SUM(F4:F21)</f>
        <v>791069</v>
      </c>
      <c r="G22" s="72">
        <f t="shared" si="2"/>
        <v>1</v>
      </c>
    </row>
    <row r="23" spans="1:7" ht="24.75" customHeight="1">
      <c r="A23" s="153" t="s">
        <v>102</v>
      </c>
      <c r="B23" s="153"/>
      <c r="C23" s="153"/>
      <c r="D23" s="153"/>
      <c r="E23" s="153"/>
      <c r="F23" s="153"/>
      <c r="G23" s="153"/>
    </row>
    <row r="25" spans="2:3" ht="12.75">
      <c r="B25" s="131"/>
      <c r="C25" s="109"/>
    </row>
    <row r="26" ht="12.75">
      <c r="C26" s="109"/>
    </row>
  </sheetData>
  <sheetProtection selectLockedCells="1" selectUnlockedCells="1"/>
  <mergeCells count="5">
    <mergeCell ref="A23:G23"/>
    <mergeCell ref="A1:G1"/>
    <mergeCell ref="B2:C2"/>
    <mergeCell ref="D2:E2"/>
    <mergeCell ref="F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ignoredErrors>
    <ignoredError sqref="C22 E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44" sqref="D44"/>
    </sheetView>
  </sheetViews>
  <sheetFormatPr defaultColWidth="11.421875" defaultRowHeight="12.75"/>
  <cols>
    <col min="1" max="1" width="14.140625" style="21" customWidth="1"/>
    <col min="2" max="2" width="15.421875" style="21" bestFit="1" customWidth="1"/>
    <col min="3" max="3" width="13.7109375" style="21" customWidth="1"/>
    <col min="4" max="4" width="17.00390625" style="21" customWidth="1"/>
    <col min="5" max="5" width="16.421875" style="21" customWidth="1"/>
    <col min="6" max="6" width="16.8515625" style="21" customWidth="1"/>
    <col min="7" max="7" width="14.7109375" style="21" customWidth="1"/>
    <col min="8" max="16384" width="9.140625" style="21" customWidth="1"/>
  </cols>
  <sheetData>
    <row r="1" spans="1:6" ht="20.25" customHeight="1">
      <c r="A1" s="154" t="s">
        <v>89</v>
      </c>
      <c r="B1" s="154"/>
      <c r="C1" s="154"/>
      <c r="D1" s="154"/>
      <c r="E1" s="154"/>
      <c r="F1" s="154"/>
    </row>
    <row r="2" spans="1:7" ht="49.5" customHeight="1">
      <c r="A2" s="22"/>
      <c r="B2" s="23" t="s">
        <v>40</v>
      </c>
      <c r="C2" s="23" t="s">
        <v>41</v>
      </c>
      <c r="D2" s="23" t="s">
        <v>42</v>
      </c>
      <c r="E2" s="23" t="s">
        <v>43</v>
      </c>
      <c r="F2" s="23" t="s">
        <v>44</v>
      </c>
      <c r="G2" s="24"/>
    </row>
    <row r="3" spans="1:6" ht="12.75">
      <c r="A3" s="25" t="s">
        <v>45</v>
      </c>
      <c r="B3" s="67">
        <v>701211</v>
      </c>
      <c r="C3" s="65">
        <v>142191</v>
      </c>
      <c r="D3" s="66">
        <f>C3/B3</f>
        <v>0.20277919199784372</v>
      </c>
      <c r="E3" s="66">
        <f>C3/$C$11</f>
        <v>0.08734439642860434</v>
      </c>
      <c r="F3" s="66">
        <f>B3/$B$11</f>
        <v>0.08348701155595942</v>
      </c>
    </row>
    <row r="4" spans="1:6" ht="12.75">
      <c r="A4" s="25" t="s">
        <v>46</v>
      </c>
      <c r="B4" s="67">
        <v>1240284</v>
      </c>
      <c r="C4" s="67">
        <v>245382</v>
      </c>
      <c r="D4" s="66">
        <f aca="true" t="shared" si="0" ref="D4:D11">C4/B4</f>
        <v>0.19784339715742524</v>
      </c>
      <c r="E4" s="66">
        <f aca="true" t="shared" si="1" ref="E4:E11">C4/$C$11</f>
        <v>0.15073206239806872</v>
      </c>
      <c r="F4" s="66">
        <f aca="true" t="shared" si="2" ref="F4:F11">B4/$B$11</f>
        <v>0.1476696809386498</v>
      </c>
    </row>
    <row r="5" spans="1:6" ht="12.75">
      <c r="A5" s="25" t="s">
        <v>47</v>
      </c>
      <c r="B5" s="67">
        <v>795611</v>
      </c>
      <c r="C5" s="67">
        <v>146119</v>
      </c>
      <c r="D5" s="66">
        <f t="shared" si="0"/>
        <v>0.18365633456551003</v>
      </c>
      <c r="E5" s="66">
        <f t="shared" si="1"/>
        <v>0.08975726917843771</v>
      </c>
      <c r="F5" s="66">
        <f t="shared" si="2"/>
        <v>0.09472638728007465</v>
      </c>
    </row>
    <row r="6" spans="1:6" ht="12.75">
      <c r="A6" s="25" t="s">
        <v>48</v>
      </c>
      <c r="B6" s="67">
        <v>917297</v>
      </c>
      <c r="C6" s="67">
        <v>170808</v>
      </c>
      <c r="D6" s="66">
        <f t="shared" si="0"/>
        <v>0.18620795663781742</v>
      </c>
      <c r="E6" s="66">
        <f t="shared" si="1"/>
        <v>0.10492310810935326</v>
      </c>
      <c r="F6" s="66">
        <f t="shared" si="2"/>
        <v>0.10921446645766666</v>
      </c>
    </row>
    <row r="7" spans="1:6" ht="12.75">
      <c r="A7" s="25" t="s">
        <v>49</v>
      </c>
      <c r="B7" s="67">
        <v>520017</v>
      </c>
      <c r="C7" s="67">
        <v>98712</v>
      </c>
      <c r="D7" s="66">
        <f t="shared" si="0"/>
        <v>0.1898245634277341</v>
      </c>
      <c r="E7" s="66">
        <f t="shared" si="1"/>
        <v>0.060636327617503157</v>
      </c>
      <c r="F7" s="66">
        <f t="shared" si="2"/>
        <v>0.06191383946956814</v>
      </c>
    </row>
    <row r="8" spans="1:6" ht="12.75">
      <c r="A8" s="25" t="s">
        <v>50</v>
      </c>
      <c r="B8" s="67">
        <v>654170</v>
      </c>
      <c r="C8" s="67">
        <v>118721</v>
      </c>
      <c r="D8" s="66">
        <f t="shared" si="0"/>
        <v>0.18148340645397984</v>
      </c>
      <c r="E8" s="66">
        <f t="shared" si="1"/>
        <v>0.07292735889332191</v>
      </c>
      <c r="F8" s="66">
        <f t="shared" si="2"/>
        <v>0.07788625442208118</v>
      </c>
    </row>
    <row r="9" spans="1:6" ht="12.75">
      <c r="A9" s="25" t="s">
        <v>51</v>
      </c>
      <c r="B9" s="67">
        <v>1628973</v>
      </c>
      <c r="C9" s="67">
        <v>313187</v>
      </c>
      <c r="D9" s="66">
        <f t="shared" si="0"/>
        <v>0.1922603996505774</v>
      </c>
      <c r="E9" s="66">
        <f t="shared" si="1"/>
        <v>0.19238298826427344</v>
      </c>
      <c r="F9" s="66">
        <f t="shared" si="2"/>
        <v>0.19394745329914373</v>
      </c>
    </row>
    <row r="10" spans="1:6" ht="12.75">
      <c r="A10" s="25" t="s">
        <v>52</v>
      </c>
      <c r="B10" s="67">
        <v>1941480</v>
      </c>
      <c r="C10" s="67">
        <v>392815</v>
      </c>
      <c r="D10" s="66">
        <f t="shared" si="0"/>
        <v>0.20232760574407152</v>
      </c>
      <c r="E10" s="66">
        <f t="shared" si="1"/>
        <v>0.24129648911043747</v>
      </c>
      <c r="F10" s="66">
        <f t="shared" si="2"/>
        <v>0.23115490657685644</v>
      </c>
    </row>
    <row r="11" spans="1:6" ht="12.75">
      <c r="A11" s="60" t="s">
        <v>53</v>
      </c>
      <c r="B11" s="68">
        <f>SUM(B3:B10)</f>
        <v>8399043</v>
      </c>
      <c r="C11" s="68">
        <f>SUM(C3:C10)</f>
        <v>1627935</v>
      </c>
      <c r="D11" s="90">
        <f t="shared" si="0"/>
        <v>0.19382386779065186</v>
      </c>
      <c r="E11" s="90">
        <f t="shared" si="1"/>
        <v>1</v>
      </c>
      <c r="F11" s="90">
        <f t="shared" si="2"/>
        <v>1</v>
      </c>
    </row>
    <row r="12" spans="1:6" ht="12.75">
      <c r="A12" s="159" t="s">
        <v>102</v>
      </c>
      <c r="B12" s="159"/>
      <c r="C12" s="159"/>
      <c r="D12" s="159"/>
      <c r="E12" s="159"/>
      <c r="F12" s="159"/>
    </row>
    <row r="13" ht="12.75" customHeight="1"/>
    <row r="15" spans="1:3" ht="12.75">
      <c r="A15" s="24"/>
      <c r="B15" s="86"/>
      <c r="C15" s="85"/>
    </row>
    <row r="16" spans="2:3" ht="12.75">
      <c r="B16" s="86"/>
      <c r="C16" s="85"/>
    </row>
  </sheetData>
  <sheetProtection selectLockedCells="1" selectUnlockedCells="1"/>
  <mergeCells count="2">
    <mergeCell ref="A1:F1"/>
    <mergeCell ref="A12:F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:Q1"/>
    </sheetView>
  </sheetViews>
  <sheetFormatPr defaultColWidth="11.421875" defaultRowHeight="12.75"/>
  <cols>
    <col min="1" max="1" width="13.421875" style="14" customWidth="1"/>
    <col min="2" max="2" width="10.00390625" style="14" bestFit="1" customWidth="1"/>
    <col min="3" max="3" width="7.00390625" style="14" bestFit="1" customWidth="1"/>
    <col min="4" max="4" width="7.57421875" style="14" customWidth="1"/>
    <col min="5" max="5" width="7.00390625" style="14" bestFit="1" customWidth="1"/>
    <col min="6" max="6" width="7.57421875" style="14" customWidth="1"/>
    <col min="7" max="7" width="7.00390625" style="14" bestFit="1" customWidth="1"/>
    <col min="8" max="8" width="7.57421875" style="14" customWidth="1"/>
    <col min="9" max="9" width="7.00390625" style="14" bestFit="1" customWidth="1"/>
    <col min="10" max="10" width="6.57421875" style="14" customWidth="1"/>
    <col min="11" max="11" width="7.00390625" style="14" bestFit="1" customWidth="1"/>
    <col min="12" max="12" width="7.57421875" style="14" customWidth="1"/>
    <col min="13" max="13" width="7.00390625" style="14" bestFit="1" customWidth="1"/>
    <col min="14" max="14" width="7.57421875" style="14" customWidth="1"/>
    <col min="15" max="15" width="7.00390625" style="14" bestFit="1" customWidth="1"/>
    <col min="16" max="16" width="7.57421875" style="14" customWidth="1"/>
    <col min="17" max="17" width="8.00390625" style="14" bestFit="1" customWidth="1"/>
    <col min="18" max="16384" width="9.140625" style="14" customWidth="1"/>
  </cols>
  <sheetData>
    <row r="1" spans="1:17" ht="22.5" customHeigh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8" customHeight="1">
      <c r="A2" s="15"/>
      <c r="B2" s="161" t="s">
        <v>45</v>
      </c>
      <c r="C2" s="162"/>
      <c r="D2" s="162" t="s">
        <v>46</v>
      </c>
      <c r="E2" s="162"/>
      <c r="F2" s="163" t="s">
        <v>47</v>
      </c>
      <c r="G2" s="163"/>
      <c r="H2" s="162" t="s">
        <v>48</v>
      </c>
      <c r="I2" s="162"/>
      <c r="J2" s="163" t="s">
        <v>49</v>
      </c>
      <c r="K2" s="163"/>
      <c r="L2" s="162" t="s">
        <v>50</v>
      </c>
      <c r="M2" s="162"/>
      <c r="N2" s="163" t="s">
        <v>51</v>
      </c>
      <c r="O2" s="163"/>
      <c r="P2" s="161" t="s">
        <v>52</v>
      </c>
      <c r="Q2" s="161"/>
    </row>
    <row r="3" spans="1:17" ht="12.75">
      <c r="A3" s="18" t="s">
        <v>21</v>
      </c>
      <c r="B3" s="59">
        <v>7181</v>
      </c>
      <c r="C3" s="27">
        <f aca="true" t="shared" si="0" ref="C3:C21">B3/$B$21</f>
        <v>0.05050249312544394</v>
      </c>
      <c r="D3" s="59">
        <v>11322</v>
      </c>
      <c r="E3" s="26">
        <f>D3/$D$21</f>
        <v>0.046140303689757196</v>
      </c>
      <c r="F3" s="132">
        <v>6913</v>
      </c>
      <c r="G3" s="26">
        <f>F3/$F$21</f>
        <v>0.04731075356387602</v>
      </c>
      <c r="H3" s="57">
        <v>7436</v>
      </c>
      <c r="I3" s="26">
        <f>H3/$H$21</f>
        <v>0.04353426069036579</v>
      </c>
      <c r="J3" s="132">
        <v>4607</v>
      </c>
      <c r="K3" s="26">
        <f>J3/$J$21</f>
        <v>0.046671124078126264</v>
      </c>
      <c r="L3" s="57">
        <v>5407</v>
      </c>
      <c r="M3" s="26">
        <f>L3/$L$21</f>
        <v>0.04554375384304377</v>
      </c>
      <c r="N3" s="132">
        <v>14367</v>
      </c>
      <c r="O3" s="26">
        <f>N3/$N$21</f>
        <v>0.0458735515841973</v>
      </c>
      <c r="P3" s="57">
        <v>19431</v>
      </c>
      <c r="Q3" s="26">
        <f aca="true" t="shared" si="1" ref="Q3:Q21">P3/$P$21</f>
        <v>0.049466033629062024</v>
      </c>
    </row>
    <row r="4" spans="1:17" ht="12.75">
      <c r="A4" s="18" t="s">
        <v>22</v>
      </c>
      <c r="B4" s="59">
        <v>7724</v>
      </c>
      <c r="C4" s="27">
        <f t="shared" si="0"/>
        <v>0.054321300222939566</v>
      </c>
      <c r="D4" s="59">
        <v>11788</v>
      </c>
      <c r="E4" s="26">
        <f aca="true" t="shared" si="2" ref="E4:E21">D4/$D$21</f>
        <v>0.04803938349186167</v>
      </c>
      <c r="F4" s="132">
        <v>7125</v>
      </c>
      <c r="G4" s="26">
        <f aca="true" t="shared" si="3" ref="G4:G21">F4/$F$21</f>
        <v>0.04876162579815082</v>
      </c>
      <c r="H4" s="57">
        <v>7978</v>
      </c>
      <c r="I4" s="26">
        <f aca="true" t="shared" si="4" ref="I4:I21">H4/$H$21</f>
        <v>0.04670741417263828</v>
      </c>
      <c r="J4" s="132">
        <v>5125</v>
      </c>
      <c r="K4" s="26">
        <f aca="true" t="shared" si="5" ref="K4:K21">J4/$J$21</f>
        <v>0.051918713023745844</v>
      </c>
      <c r="L4" s="57">
        <v>5479</v>
      </c>
      <c r="M4" s="26">
        <f aca="true" t="shared" si="6" ref="M4:M21">L4/$L$21</f>
        <v>0.046150217737384286</v>
      </c>
      <c r="N4" s="132">
        <v>15563</v>
      </c>
      <c r="O4" s="26">
        <f aca="true" t="shared" si="7" ref="O4:O21">N4/$N$21</f>
        <v>0.04969235632385763</v>
      </c>
      <c r="P4" s="57">
        <v>19937</v>
      </c>
      <c r="Q4" s="26">
        <f t="shared" si="1"/>
        <v>0.050754171811157926</v>
      </c>
    </row>
    <row r="5" spans="1:17" ht="12.75">
      <c r="A5" s="18" t="s">
        <v>23</v>
      </c>
      <c r="B5" s="59">
        <v>7933</v>
      </c>
      <c r="C5" s="27">
        <f t="shared" si="0"/>
        <v>0.05579115415180989</v>
      </c>
      <c r="D5" s="59">
        <v>12826</v>
      </c>
      <c r="E5" s="26">
        <f t="shared" si="2"/>
        <v>0.052269522621871206</v>
      </c>
      <c r="F5" s="132">
        <v>7460</v>
      </c>
      <c r="G5" s="26">
        <f t="shared" si="3"/>
        <v>0.05105427767778318</v>
      </c>
      <c r="H5" s="57">
        <v>8823</v>
      </c>
      <c r="I5" s="26">
        <f t="shared" si="4"/>
        <v>0.05165448925108894</v>
      </c>
      <c r="J5" s="132">
        <v>5170</v>
      </c>
      <c r="K5" s="26">
        <f t="shared" si="5"/>
        <v>0.05237458465029581</v>
      </c>
      <c r="L5" s="57">
        <v>5824</v>
      </c>
      <c r="M5" s="26">
        <f t="shared" si="6"/>
        <v>0.04905619056443258</v>
      </c>
      <c r="N5" s="132">
        <v>16885</v>
      </c>
      <c r="O5" s="26">
        <f t="shared" si="7"/>
        <v>0.05391347661301395</v>
      </c>
      <c r="P5" s="57">
        <v>21165</v>
      </c>
      <c r="Q5" s="26">
        <f t="shared" si="1"/>
        <v>0.053880325343991446</v>
      </c>
    </row>
    <row r="6" spans="1:17" ht="12.75">
      <c r="A6" s="18" t="s">
        <v>24</v>
      </c>
      <c r="B6" s="59">
        <v>8321</v>
      </c>
      <c r="C6" s="27">
        <f t="shared" si="0"/>
        <v>0.058519878192009336</v>
      </c>
      <c r="D6" s="59">
        <v>13115</v>
      </c>
      <c r="E6" s="26">
        <f t="shared" si="2"/>
        <v>0.0534472781214596</v>
      </c>
      <c r="F6" s="132">
        <v>7762</v>
      </c>
      <c r="G6" s="26">
        <f t="shared" si="3"/>
        <v>0.05312108623792936</v>
      </c>
      <c r="H6" s="57">
        <v>8964</v>
      </c>
      <c r="I6" s="26">
        <f t="shared" si="4"/>
        <v>0.052479977518617396</v>
      </c>
      <c r="J6" s="132">
        <v>5486</v>
      </c>
      <c r="K6" s="26">
        <f t="shared" si="5"/>
        <v>0.05557581651673556</v>
      </c>
      <c r="L6" s="57">
        <v>6109</v>
      </c>
      <c r="M6" s="26">
        <f t="shared" si="6"/>
        <v>0.05145677681286377</v>
      </c>
      <c r="N6" s="132">
        <v>17499</v>
      </c>
      <c r="O6" s="26">
        <f t="shared" si="7"/>
        <v>0.055873966671669</v>
      </c>
      <c r="P6" s="57">
        <v>22142</v>
      </c>
      <c r="Q6" s="26">
        <f t="shared" si="1"/>
        <v>0.05636750124104222</v>
      </c>
    </row>
    <row r="7" spans="1:17" ht="12.75">
      <c r="A7" s="18" t="s">
        <v>25</v>
      </c>
      <c r="B7" s="59">
        <v>8523</v>
      </c>
      <c r="C7" s="27">
        <f t="shared" si="0"/>
        <v>0.05994050256345338</v>
      </c>
      <c r="D7" s="59">
        <v>13776</v>
      </c>
      <c r="E7" s="26">
        <f t="shared" si="2"/>
        <v>0.056141037239895344</v>
      </c>
      <c r="F7" s="132">
        <v>7802</v>
      </c>
      <c r="G7" s="26">
        <f t="shared" si="3"/>
        <v>0.053394835716094415</v>
      </c>
      <c r="H7" s="57">
        <v>9237</v>
      </c>
      <c r="I7" s="26">
        <f t="shared" si="4"/>
        <v>0.054078263313193764</v>
      </c>
      <c r="J7" s="132">
        <v>5737</v>
      </c>
      <c r="K7" s="26">
        <f t="shared" si="5"/>
        <v>0.05811856714482535</v>
      </c>
      <c r="L7" s="57">
        <v>6231</v>
      </c>
      <c r="M7" s="26">
        <f t="shared" si="6"/>
        <v>0.0524843961893852</v>
      </c>
      <c r="N7" s="132">
        <v>17888</v>
      </c>
      <c r="O7" s="26">
        <f t="shared" si="7"/>
        <v>0.05711603610622408</v>
      </c>
      <c r="P7" s="57">
        <v>22973</v>
      </c>
      <c r="Q7" s="26">
        <f t="shared" si="1"/>
        <v>0.05848300090373331</v>
      </c>
    </row>
    <row r="8" spans="1:17" ht="12.75">
      <c r="A8" s="18" t="s">
        <v>26</v>
      </c>
      <c r="B8" s="59">
        <v>8544</v>
      </c>
      <c r="C8" s="27">
        <f t="shared" si="0"/>
        <v>0.06008819123573222</v>
      </c>
      <c r="D8" s="59">
        <v>14130</v>
      </c>
      <c r="E8" s="26">
        <f t="shared" si="2"/>
        <v>0.0575836858449275</v>
      </c>
      <c r="F8" s="132">
        <v>8215</v>
      </c>
      <c r="G8" s="26">
        <f t="shared" si="3"/>
        <v>0.05622129907814863</v>
      </c>
      <c r="H8" s="57">
        <v>9661</v>
      </c>
      <c r="I8" s="26">
        <f t="shared" si="4"/>
        <v>0.05656058264249918</v>
      </c>
      <c r="J8" s="132">
        <v>5918</v>
      </c>
      <c r="K8" s="26">
        <f t="shared" si="5"/>
        <v>0.059952184131615203</v>
      </c>
      <c r="L8" s="57">
        <v>6530</v>
      </c>
      <c r="M8" s="26">
        <f t="shared" si="6"/>
        <v>0.055002905972827046</v>
      </c>
      <c r="N8" s="132">
        <v>18436</v>
      </c>
      <c r="O8" s="26">
        <f t="shared" si="7"/>
        <v>0.058865789448476466</v>
      </c>
      <c r="P8" s="57">
        <v>23791</v>
      </c>
      <c r="Q8" s="26">
        <f t="shared" si="1"/>
        <v>0.06056540610720059</v>
      </c>
    </row>
    <row r="9" spans="1:17" ht="12.75">
      <c r="A9" s="18" t="s">
        <v>27</v>
      </c>
      <c r="B9" s="59">
        <v>9120</v>
      </c>
      <c r="C9" s="26">
        <f t="shared" si="0"/>
        <v>0.06413908053252315</v>
      </c>
      <c r="D9" s="59">
        <v>15110</v>
      </c>
      <c r="E9" s="26">
        <f t="shared" si="2"/>
        <v>0.0615774588193103</v>
      </c>
      <c r="F9" s="132">
        <v>8677</v>
      </c>
      <c r="G9" s="26">
        <f t="shared" si="3"/>
        <v>0.059383105550955044</v>
      </c>
      <c r="H9" s="57">
        <v>10582</v>
      </c>
      <c r="I9" s="26">
        <f t="shared" si="4"/>
        <v>0.06195260175167439</v>
      </c>
      <c r="J9" s="132">
        <v>6266</v>
      </c>
      <c r="K9" s="26">
        <f t="shared" si="5"/>
        <v>0.06347759137693493</v>
      </c>
      <c r="L9" s="57">
        <v>6997</v>
      </c>
      <c r="M9" s="26">
        <f t="shared" si="6"/>
        <v>0.05893649817639676</v>
      </c>
      <c r="N9" s="132">
        <v>19361</v>
      </c>
      <c r="O9" s="26">
        <f t="shared" si="7"/>
        <v>0.06181929645866527</v>
      </c>
      <c r="P9" s="57">
        <v>25256</v>
      </c>
      <c r="Q9" s="26">
        <f t="shared" si="1"/>
        <v>0.06429489708896045</v>
      </c>
    </row>
    <row r="10" spans="1:17" ht="12.75">
      <c r="A10" s="18" t="s">
        <v>28</v>
      </c>
      <c r="B10" s="59">
        <v>8391</v>
      </c>
      <c r="C10" s="26">
        <f t="shared" si="0"/>
        <v>0.05901217376627213</v>
      </c>
      <c r="D10" s="59">
        <v>15095</v>
      </c>
      <c r="E10" s="26">
        <f t="shared" si="2"/>
        <v>0.06151632964113097</v>
      </c>
      <c r="F10" s="132">
        <v>8407</v>
      </c>
      <c r="G10" s="26">
        <f t="shared" si="3"/>
        <v>0.05753529657334091</v>
      </c>
      <c r="H10" s="57">
        <v>10464</v>
      </c>
      <c r="I10" s="26">
        <f t="shared" si="4"/>
        <v>0.06126176759870732</v>
      </c>
      <c r="J10" s="132">
        <v>6017</v>
      </c>
      <c r="K10" s="26">
        <f t="shared" si="5"/>
        <v>0.06095510171002513</v>
      </c>
      <c r="L10" s="57">
        <v>6691</v>
      </c>
      <c r="M10" s="26">
        <f t="shared" si="6"/>
        <v>0.05635902662544958</v>
      </c>
      <c r="N10" s="132">
        <v>19063</v>
      </c>
      <c r="O10" s="26">
        <f t="shared" si="7"/>
        <v>0.060867788254301745</v>
      </c>
      <c r="P10" s="57">
        <v>24069</v>
      </c>
      <c r="Q10" s="26">
        <f t="shared" si="1"/>
        <v>0.061273118389063554</v>
      </c>
    </row>
    <row r="11" spans="1:17" ht="12.75">
      <c r="A11" s="18" t="s">
        <v>29</v>
      </c>
      <c r="B11" s="59">
        <v>8606</v>
      </c>
      <c r="C11" s="26">
        <f t="shared" si="0"/>
        <v>0.06052422445865069</v>
      </c>
      <c r="D11" s="59">
        <v>15483</v>
      </c>
      <c r="E11" s="26">
        <f t="shared" si="2"/>
        <v>0.06309753771670294</v>
      </c>
      <c r="F11" s="132">
        <v>8758</v>
      </c>
      <c r="G11" s="26">
        <f t="shared" si="3"/>
        <v>0.059937448244239286</v>
      </c>
      <c r="H11" s="57">
        <v>10402</v>
      </c>
      <c r="I11" s="26">
        <f t="shared" si="4"/>
        <v>0.060898786942063604</v>
      </c>
      <c r="J11" s="132">
        <v>5920</v>
      </c>
      <c r="K11" s="26">
        <f t="shared" si="5"/>
        <v>0.0599724450927952</v>
      </c>
      <c r="L11" s="57">
        <v>6875</v>
      </c>
      <c r="M11" s="26">
        <f t="shared" si="6"/>
        <v>0.05790887879987534</v>
      </c>
      <c r="N11" s="132">
        <v>18928</v>
      </c>
      <c r="O11" s="26">
        <f t="shared" si="7"/>
        <v>0.06043673587984175</v>
      </c>
      <c r="P11" s="57">
        <v>23901</v>
      </c>
      <c r="Q11" s="26">
        <f t="shared" si="1"/>
        <v>0.060845436146786655</v>
      </c>
    </row>
    <row r="12" spans="1:17" ht="12.75">
      <c r="A12" s="18" t="s">
        <v>30</v>
      </c>
      <c r="B12" s="59">
        <v>8056</v>
      </c>
      <c r="C12" s="26">
        <f t="shared" si="0"/>
        <v>0.05665618780372879</v>
      </c>
      <c r="D12" s="59">
        <v>14856</v>
      </c>
      <c r="E12" s="26">
        <f t="shared" si="2"/>
        <v>0.060542338068807</v>
      </c>
      <c r="F12" s="132">
        <v>8461</v>
      </c>
      <c r="G12" s="26">
        <f t="shared" si="3"/>
        <v>0.057904858368863735</v>
      </c>
      <c r="H12" s="57">
        <v>10158</v>
      </c>
      <c r="I12" s="26">
        <f t="shared" si="4"/>
        <v>0.05947028242236897</v>
      </c>
      <c r="J12" s="132">
        <v>5719</v>
      </c>
      <c r="K12" s="26">
        <f t="shared" si="5"/>
        <v>0.05793621849420536</v>
      </c>
      <c r="L12" s="57">
        <v>6711</v>
      </c>
      <c r="M12" s="26">
        <f t="shared" si="6"/>
        <v>0.056527488818321946</v>
      </c>
      <c r="N12" s="132">
        <v>18866</v>
      </c>
      <c r="O12" s="26">
        <f t="shared" si="7"/>
        <v>0.06023877108564532</v>
      </c>
      <c r="P12" s="57">
        <v>23208</v>
      </c>
      <c r="Q12" s="26">
        <f t="shared" si="1"/>
        <v>0.05908124689739445</v>
      </c>
    </row>
    <row r="13" spans="1:17" ht="12.75">
      <c r="A13" s="18" t="s">
        <v>31</v>
      </c>
      <c r="B13" s="59">
        <v>7955</v>
      </c>
      <c r="C13" s="26">
        <f t="shared" si="0"/>
        <v>0.05594587561800676</v>
      </c>
      <c r="D13" s="59">
        <v>14505</v>
      </c>
      <c r="E13" s="26">
        <f t="shared" si="2"/>
        <v>0.05911191529941071</v>
      </c>
      <c r="F13" s="132">
        <v>8408</v>
      </c>
      <c r="G13" s="26">
        <f t="shared" si="3"/>
        <v>0.05754214031029503</v>
      </c>
      <c r="H13" s="57">
        <v>9971</v>
      </c>
      <c r="I13" s="26">
        <f t="shared" si="4"/>
        <v>0.058375485925717764</v>
      </c>
      <c r="J13" s="132">
        <v>5585</v>
      </c>
      <c r="K13" s="26">
        <f t="shared" si="5"/>
        <v>0.05657873409514547</v>
      </c>
      <c r="L13" s="57">
        <v>6893</v>
      </c>
      <c r="M13" s="26">
        <f t="shared" si="6"/>
        <v>0.058060494773460466</v>
      </c>
      <c r="N13" s="132">
        <v>18392</v>
      </c>
      <c r="O13" s="26">
        <f t="shared" si="7"/>
        <v>0.05872529830420803</v>
      </c>
      <c r="P13" s="57">
        <v>22377</v>
      </c>
      <c r="Q13" s="26">
        <f t="shared" si="1"/>
        <v>0.05696574723470336</v>
      </c>
    </row>
    <row r="14" spans="1:17" ht="12.75">
      <c r="A14" s="18" t="s">
        <v>32</v>
      </c>
      <c r="B14" s="59">
        <v>7628</v>
      </c>
      <c r="C14" s="26">
        <f t="shared" si="0"/>
        <v>0.053646152006807744</v>
      </c>
      <c r="D14" s="59">
        <v>14122</v>
      </c>
      <c r="E14" s="26">
        <f t="shared" si="2"/>
        <v>0.05755108361656519</v>
      </c>
      <c r="F14" s="132">
        <v>8407</v>
      </c>
      <c r="G14" s="26">
        <f t="shared" si="3"/>
        <v>0.05753529657334091</v>
      </c>
      <c r="H14" s="57">
        <v>9798</v>
      </c>
      <c r="I14" s="26">
        <f t="shared" si="4"/>
        <v>0.057362652803147396</v>
      </c>
      <c r="J14" s="132">
        <v>5528</v>
      </c>
      <c r="K14" s="26">
        <f t="shared" si="5"/>
        <v>0.05600129670151552</v>
      </c>
      <c r="L14" s="57">
        <v>6896</v>
      </c>
      <c r="M14" s="26">
        <f t="shared" si="6"/>
        <v>0.05808576410239132</v>
      </c>
      <c r="N14" s="132">
        <v>17913</v>
      </c>
      <c r="O14" s="26">
        <f t="shared" si="7"/>
        <v>0.057195860620012966</v>
      </c>
      <c r="P14" s="57">
        <v>21900</v>
      </c>
      <c r="Q14" s="26">
        <f t="shared" si="1"/>
        <v>0.05575143515395288</v>
      </c>
    </row>
    <row r="15" spans="1:17" ht="12.75">
      <c r="A15" s="18" t="s">
        <v>33</v>
      </c>
      <c r="B15" s="59">
        <v>7363</v>
      </c>
      <c r="C15" s="26">
        <f t="shared" si="0"/>
        <v>0.05178246161852719</v>
      </c>
      <c r="D15" s="59">
        <v>13684</v>
      </c>
      <c r="E15" s="26">
        <f t="shared" si="2"/>
        <v>0.0557661116137288</v>
      </c>
      <c r="F15" s="132">
        <v>8250</v>
      </c>
      <c r="G15" s="26">
        <f t="shared" si="3"/>
        <v>0.05646082987154306</v>
      </c>
      <c r="H15" s="57">
        <v>9472</v>
      </c>
      <c r="I15" s="26">
        <f t="shared" si="4"/>
        <v>0.05545407709240785</v>
      </c>
      <c r="J15" s="132">
        <v>5431</v>
      </c>
      <c r="K15" s="26">
        <f t="shared" si="5"/>
        <v>0.0550186400842856</v>
      </c>
      <c r="L15" s="57">
        <v>6731</v>
      </c>
      <c r="M15" s="26">
        <f t="shared" si="6"/>
        <v>0.05669595101119431</v>
      </c>
      <c r="N15" s="132">
        <v>17121</v>
      </c>
      <c r="O15" s="26">
        <f t="shared" si="7"/>
        <v>0.05466702002318104</v>
      </c>
      <c r="P15" s="57">
        <v>21090</v>
      </c>
      <c r="Q15" s="26">
        <f t="shared" si="1"/>
        <v>0.053689395771546404</v>
      </c>
    </row>
    <row r="16" spans="1:17" ht="12.75">
      <c r="A16" s="18" t="s">
        <v>34</v>
      </c>
      <c r="B16" s="59">
        <v>7531</v>
      </c>
      <c r="C16" s="26">
        <f t="shared" si="0"/>
        <v>0.052963970996757884</v>
      </c>
      <c r="D16" s="59">
        <v>13596</v>
      </c>
      <c r="E16" s="26">
        <f t="shared" si="2"/>
        <v>0.055407487101743404</v>
      </c>
      <c r="F16" s="132">
        <v>8218</v>
      </c>
      <c r="G16" s="26">
        <f t="shared" si="3"/>
        <v>0.05624183028901101</v>
      </c>
      <c r="H16" s="57">
        <v>9722</v>
      </c>
      <c r="I16" s="26">
        <f t="shared" si="4"/>
        <v>0.05691770877242284</v>
      </c>
      <c r="J16" s="132">
        <v>5413</v>
      </c>
      <c r="K16" s="26">
        <f t="shared" si="5"/>
        <v>0.05483629143366561</v>
      </c>
      <c r="L16" s="57">
        <v>6718</v>
      </c>
      <c r="M16" s="26">
        <f t="shared" si="6"/>
        <v>0.05658645058582728</v>
      </c>
      <c r="N16" s="132">
        <v>17187</v>
      </c>
      <c r="O16" s="26">
        <f t="shared" si="7"/>
        <v>0.0548777567395837</v>
      </c>
      <c r="P16" s="57">
        <v>20818</v>
      </c>
      <c r="Q16" s="26">
        <f t="shared" si="1"/>
        <v>0.05299695785547904</v>
      </c>
    </row>
    <row r="17" spans="1:17" ht="12.75">
      <c r="A17" s="18" t="s">
        <v>35</v>
      </c>
      <c r="B17" s="59">
        <v>7410</v>
      </c>
      <c r="C17" s="26">
        <f t="shared" si="0"/>
        <v>0.05211300293267506</v>
      </c>
      <c r="D17" s="59">
        <v>13405</v>
      </c>
      <c r="E17" s="26">
        <f t="shared" si="2"/>
        <v>0.054629108899593284</v>
      </c>
      <c r="F17" s="132">
        <v>8389</v>
      </c>
      <c r="G17" s="26">
        <f t="shared" si="3"/>
        <v>0.057412109308166634</v>
      </c>
      <c r="H17" s="57">
        <v>9642</v>
      </c>
      <c r="I17" s="26">
        <f t="shared" si="4"/>
        <v>0.05644934663481804</v>
      </c>
      <c r="J17" s="132">
        <v>5356</v>
      </c>
      <c r="K17" s="26">
        <f t="shared" si="5"/>
        <v>0.05425885404003566</v>
      </c>
      <c r="L17" s="57">
        <v>7055</v>
      </c>
      <c r="M17" s="26">
        <f t="shared" si="6"/>
        <v>0.05942503853572662</v>
      </c>
      <c r="N17" s="132">
        <v>17114</v>
      </c>
      <c r="O17" s="26">
        <f t="shared" si="7"/>
        <v>0.05464466915932015</v>
      </c>
      <c r="P17" s="57">
        <v>21111</v>
      </c>
      <c r="Q17" s="26">
        <f t="shared" si="1"/>
        <v>0.05374285605183102</v>
      </c>
    </row>
    <row r="18" spans="1:17" ht="12.75">
      <c r="A18" s="18" t="s">
        <v>36</v>
      </c>
      <c r="B18" s="59">
        <v>7488</v>
      </c>
      <c r="C18" s="26">
        <f t="shared" si="0"/>
        <v>0.05266156085828217</v>
      </c>
      <c r="D18" s="59">
        <v>13188</v>
      </c>
      <c r="E18" s="26">
        <f t="shared" si="2"/>
        <v>0.05374477345526567</v>
      </c>
      <c r="F18" s="132">
        <v>8311</v>
      </c>
      <c r="G18" s="26">
        <f t="shared" si="3"/>
        <v>0.05687829782574477</v>
      </c>
      <c r="H18" s="57">
        <v>9510</v>
      </c>
      <c r="I18" s="26">
        <f t="shared" si="4"/>
        <v>0.055676549107770125</v>
      </c>
      <c r="J18" s="132">
        <v>5273</v>
      </c>
      <c r="K18" s="26">
        <f t="shared" si="5"/>
        <v>0.053418024151065724</v>
      </c>
      <c r="L18" s="57">
        <v>7395</v>
      </c>
      <c r="M18" s="26">
        <f t="shared" si="6"/>
        <v>0.062288895814556815</v>
      </c>
      <c r="N18" s="132">
        <v>16752</v>
      </c>
      <c r="O18" s="26">
        <f t="shared" si="7"/>
        <v>0.05348881019965707</v>
      </c>
      <c r="P18" s="57">
        <v>20167</v>
      </c>
      <c r="Q18" s="26">
        <f t="shared" si="1"/>
        <v>0.05133968916665606</v>
      </c>
    </row>
    <row r="19" spans="1:17" ht="12.75">
      <c r="A19" s="18" t="s">
        <v>37</v>
      </c>
      <c r="B19" s="59">
        <v>7175</v>
      </c>
      <c r="C19" s="26">
        <f t="shared" si="0"/>
        <v>0.050460296361935705</v>
      </c>
      <c r="D19" s="59">
        <v>12539</v>
      </c>
      <c r="E19" s="26">
        <f t="shared" si="2"/>
        <v>0.051099917679373386</v>
      </c>
      <c r="F19" s="132">
        <v>8337</v>
      </c>
      <c r="G19" s="26">
        <f t="shared" si="3"/>
        <v>0.05705623498655206</v>
      </c>
      <c r="H19" s="57">
        <v>9394</v>
      </c>
      <c r="I19" s="26">
        <f t="shared" si="4"/>
        <v>0.05499742400824317</v>
      </c>
      <c r="J19" s="132">
        <v>5032</v>
      </c>
      <c r="K19" s="26">
        <f t="shared" si="5"/>
        <v>0.05097657832887592</v>
      </c>
      <c r="L19" s="57">
        <v>6985</v>
      </c>
      <c r="M19" s="26">
        <f t="shared" si="6"/>
        <v>0.058835420860673344</v>
      </c>
      <c r="N19" s="132">
        <v>15847</v>
      </c>
      <c r="O19" s="26">
        <f t="shared" si="7"/>
        <v>0.050599162800499385</v>
      </c>
      <c r="P19" s="57">
        <v>19572</v>
      </c>
      <c r="Q19" s="26">
        <f t="shared" si="1"/>
        <v>0.04982498122525871</v>
      </c>
    </row>
    <row r="20" spans="1:17" ht="12.75">
      <c r="A20" s="18" t="s">
        <v>38</v>
      </c>
      <c r="B20" s="59">
        <v>7242</v>
      </c>
      <c r="C20" s="26">
        <f t="shared" si="0"/>
        <v>0.050931493554444374</v>
      </c>
      <c r="D20" s="59">
        <v>12842</v>
      </c>
      <c r="E20" s="26">
        <f t="shared" si="2"/>
        <v>0.05233472707859582</v>
      </c>
      <c r="F20" s="132">
        <v>8219</v>
      </c>
      <c r="G20" s="26">
        <f t="shared" si="3"/>
        <v>0.05624867402596514</v>
      </c>
      <c r="H20" s="57">
        <v>9594</v>
      </c>
      <c r="I20" s="26">
        <f t="shared" si="4"/>
        <v>0.056168329352255165</v>
      </c>
      <c r="J20" s="132">
        <v>5129</v>
      </c>
      <c r="K20" s="26">
        <f t="shared" si="5"/>
        <v>0.051959234946105846</v>
      </c>
      <c r="L20" s="57">
        <v>7194</v>
      </c>
      <c r="M20" s="26">
        <f t="shared" si="6"/>
        <v>0.06059585077618956</v>
      </c>
      <c r="N20" s="132">
        <v>16005</v>
      </c>
      <c r="O20" s="26">
        <f t="shared" si="7"/>
        <v>0.051103653727645144</v>
      </c>
      <c r="P20" s="57">
        <v>19907</v>
      </c>
      <c r="Q20" s="26">
        <f t="shared" si="1"/>
        <v>0.05067779998217991</v>
      </c>
    </row>
    <row r="21" spans="1:17" ht="12.75">
      <c r="A21" s="60" t="s">
        <v>39</v>
      </c>
      <c r="B21" s="61">
        <f>SUM(B3:B20)</f>
        <v>142191</v>
      </c>
      <c r="C21" s="63">
        <f t="shared" si="0"/>
        <v>1</v>
      </c>
      <c r="D21" s="61">
        <f>SUM(D3:D20)</f>
        <v>245382</v>
      </c>
      <c r="E21" s="62">
        <f t="shared" si="2"/>
        <v>1</v>
      </c>
      <c r="F21" s="133">
        <f>SUM(F3:F20)</f>
        <v>146119</v>
      </c>
      <c r="G21" s="62">
        <f t="shared" si="3"/>
        <v>1</v>
      </c>
      <c r="H21" s="61">
        <f>SUM(H3:H20)</f>
        <v>170808</v>
      </c>
      <c r="I21" s="62">
        <f t="shared" si="4"/>
        <v>1</v>
      </c>
      <c r="J21" s="133">
        <f>SUM(J3:J20)</f>
        <v>98712</v>
      </c>
      <c r="K21" s="62">
        <f t="shared" si="5"/>
        <v>1</v>
      </c>
      <c r="L21" s="61">
        <f>SUM(L3:L20)</f>
        <v>118721</v>
      </c>
      <c r="M21" s="62">
        <f t="shared" si="6"/>
        <v>1</v>
      </c>
      <c r="N21" s="133">
        <f>SUM(N3:N20)</f>
        <v>313187</v>
      </c>
      <c r="O21" s="62">
        <f t="shared" si="7"/>
        <v>1</v>
      </c>
      <c r="P21" s="61">
        <f>SUM(P3:P20)</f>
        <v>392815</v>
      </c>
      <c r="Q21" s="62">
        <f t="shared" si="1"/>
        <v>1</v>
      </c>
    </row>
    <row r="22" spans="1:17" ht="12.75">
      <c r="A22" s="160" t="s">
        <v>102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</row>
  </sheetData>
  <sheetProtection selectLockedCells="1" selectUnlockedCells="1"/>
  <mergeCells count="10">
    <mergeCell ref="A22:Q22"/>
    <mergeCell ref="A1:Q1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ignoredErrors>
    <ignoredError sqref="C21 E21 G21 I21 K21 M21 O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:Q1"/>
    </sheetView>
  </sheetViews>
  <sheetFormatPr defaultColWidth="11.421875" defaultRowHeight="12.75"/>
  <cols>
    <col min="1" max="1" width="15.140625" style="21" customWidth="1"/>
    <col min="2" max="2" width="6.421875" style="21" customWidth="1"/>
    <col min="3" max="3" width="5.57421875" style="21" customWidth="1"/>
    <col min="4" max="4" width="7.421875" style="21" customWidth="1"/>
    <col min="5" max="5" width="5.57421875" style="21" customWidth="1"/>
    <col min="6" max="6" width="6.421875" style="21" customWidth="1"/>
    <col min="7" max="7" width="5.57421875" style="21" customWidth="1"/>
    <col min="8" max="8" width="6.421875" style="21" customWidth="1"/>
    <col min="9" max="9" width="5.57421875" style="21" customWidth="1"/>
    <col min="10" max="10" width="6.421875" style="21" customWidth="1"/>
    <col min="11" max="11" width="5.57421875" style="21" customWidth="1"/>
    <col min="12" max="12" width="6.421875" style="21" customWidth="1"/>
    <col min="13" max="13" width="5.57421875" style="21" customWidth="1"/>
    <col min="14" max="14" width="7.421875" style="21" customWidth="1"/>
    <col min="15" max="15" width="5.57421875" style="21" customWidth="1"/>
    <col min="16" max="16" width="7.421875" style="21" customWidth="1"/>
    <col min="17" max="17" width="5.57421875" style="21" customWidth="1"/>
    <col min="18" max="16384" width="11.421875" style="21" customWidth="1"/>
  </cols>
  <sheetData>
    <row r="1" spans="1:17" ht="26.25" customHeight="1">
      <c r="A1" s="154" t="s">
        <v>91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8.75" customHeight="1">
      <c r="A2" s="15"/>
      <c r="B2" s="161" t="s">
        <v>45</v>
      </c>
      <c r="C2" s="161"/>
      <c r="D2" s="162" t="s">
        <v>46</v>
      </c>
      <c r="E2" s="162"/>
      <c r="F2" s="163" t="s">
        <v>47</v>
      </c>
      <c r="G2" s="163"/>
      <c r="H2" s="162" t="s">
        <v>48</v>
      </c>
      <c r="I2" s="162"/>
      <c r="J2" s="163" t="s">
        <v>49</v>
      </c>
      <c r="K2" s="163"/>
      <c r="L2" s="162" t="s">
        <v>50</v>
      </c>
      <c r="M2" s="162"/>
      <c r="N2" s="163" t="s">
        <v>51</v>
      </c>
      <c r="O2" s="163"/>
      <c r="P2" s="161" t="s">
        <v>52</v>
      </c>
      <c r="Q2" s="161"/>
    </row>
    <row r="3" spans="1:17" ht="12.75">
      <c r="A3" s="18" t="s">
        <v>21</v>
      </c>
      <c r="B3" s="59">
        <v>3712</v>
      </c>
      <c r="C3" s="26">
        <f aca="true" t="shared" si="0" ref="C3:C21">B3/$B$21</f>
        <v>0.05086185634814064</v>
      </c>
      <c r="D3" s="59">
        <v>5803</v>
      </c>
      <c r="E3" s="27">
        <f aca="true" t="shared" si="1" ref="E3:E21">D3/$D$21</f>
        <v>0.0459188921859545</v>
      </c>
      <c r="F3" s="58">
        <v>3557</v>
      </c>
      <c r="G3" s="26">
        <f aca="true" t="shared" si="2" ref="G3:G21">F3/$F$21</f>
        <v>0.04719008703035449</v>
      </c>
      <c r="H3" s="59">
        <v>3852</v>
      </c>
      <c r="I3" s="27">
        <f aca="true" t="shared" si="3" ref="I3:I21">H3/$H$21</f>
        <v>0.043858450608006555</v>
      </c>
      <c r="J3" s="58">
        <v>2355</v>
      </c>
      <c r="K3" s="26">
        <f aca="true" t="shared" si="4" ref="K3:K21">J3/$J$21</f>
        <v>0.04625083467536038</v>
      </c>
      <c r="L3" s="59">
        <v>2712</v>
      </c>
      <c r="M3" s="27">
        <f aca="true" t="shared" si="5" ref="M3:M21">L3/$L$21</f>
        <v>0.0445429908844543</v>
      </c>
      <c r="N3" s="58">
        <v>7389</v>
      </c>
      <c r="O3" s="26">
        <f aca="true" t="shared" si="6" ref="O3:O21">N3/$N$21</f>
        <v>0.04594863503513463</v>
      </c>
      <c r="P3" s="59">
        <v>10011</v>
      </c>
      <c r="Q3" s="26">
        <f aca="true" t="shared" si="7" ref="Q3:Q21">P3/$P$21</f>
        <v>0.04963508716260437</v>
      </c>
    </row>
    <row r="4" spans="1:17" ht="12.75">
      <c r="A4" s="18" t="s">
        <v>22</v>
      </c>
      <c r="B4" s="59">
        <v>3995</v>
      </c>
      <c r="C4" s="26">
        <f t="shared" si="0"/>
        <v>0.05473952481433778</v>
      </c>
      <c r="D4" s="59">
        <v>6067</v>
      </c>
      <c r="E4" s="27">
        <f t="shared" si="1"/>
        <v>0.048007912957467855</v>
      </c>
      <c r="F4" s="58">
        <v>3694</v>
      </c>
      <c r="G4" s="26">
        <f t="shared" si="2"/>
        <v>0.04900764168966249</v>
      </c>
      <c r="H4" s="59">
        <v>4139</v>
      </c>
      <c r="I4" s="27">
        <f t="shared" si="3"/>
        <v>0.04712620121145876</v>
      </c>
      <c r="J4" s="58">
        <v>2648</v>
      </c>
      <c r="K4" s="26">
        <f t="shared" si="4"/>
        <v>0.0520051848069445</v>
      </c>
      <c r="L4" s="59">
        <v>2789</v>
      </c>
      <c r="M4" s="27">
        <f t="shared" si="5"/>
        <v>0.045807670197914103</v>
      </c>
      <c r="N4" s="58">
        <v>8032</v>
      </c>
      <c r="O4" s="26">
        <f t="shared" si="6"/>
        <v>0.04994714259063491</v>
      </c>
      <c r="P4" s="59">
        <v>10260</v>
      </c>
      <c r="Q4" s="26">
        <f t="shared" si="7"/>
        <v>0.05086964282172818</v>
      </c>
    </row>
    <row r="5" spans="1:17" ht="12.75">
      <c r="A5" s="18" t="s">
        <v>23</v>
      </c>
      <c r="B5" s="59">
        <v>4118</v>
      </c>
      <c r="C5" s="26">
        <f t="shared" si="0"/>
        <v>0.05642487188621852</v>
      </c>
      <c r="D5" s="59">
        <v>6530</v>
      </c>
      <c r="E5" s="27">
        <f t="shared" si="1"/>
        <v>0.05167161226508408</v>
      </c>
      <c r="F5" s="58">
        <v>3849</v>
      </c>
      <c r="G5" s="26">
        <f t="shared" si="2"/>
        <v>0.05106399915092337</v>
      </c>
      <c r="H5" s="59">
        <v>4617</v>
      </c>
      <c r="I5" s="27">
        <f t="shared" si="3"/>
        <v>0.052568656920344306</v>
      </c>
      <c r="J5" s="58">
        <v>2638</v>
      </c>
      <c r="K5" s="26">
        <f t="shared" si="4"/>
        <v>0.05180879060450135</v>
      </c>
      <c r="L5" s="59">
        <v>3074</v>
      </c>
      <c r="M5" s="27">
        <f t="shared" si="5"/>
        <v>0.05048862609838219</v>
      </c>
      <c r="N5" s="58">
        <v>8628</v>
      </c>
      <c r="O5" s="26">
        <f t="shared" si="6"/>
        <v>0.053653379764939994</v>
      </c>
      <c r="P5" s="59">
        <v>10841</v>
      </c>
      <c r="Q5" s="26">
        <f t="shared" si="7"/>
        <v>0.053750272693017076</v>
      </c>
    </row>
    <row r="6" spans="1:17" ht="12.75">
      <c r="A6" s="18" t="s">
        <v>24</v>
      </c>
      <c r="B6" s="59">
        <v>4218</v>
      </c>
      <c r="C6" s="26">
        <f t="shared" si="0"/>
        <v>0.05779507275766627</v>
      </c>
      <c r="D6" s="59">
        <v>6747</v>
      </c>
      <c r="E6" s="27">
        <f t="shared" si="1"/>
        <v>0.053388724035608306</v>
      </c>
      <c r="F6" s="58">
        <v>4032</v>
      </c>
      <c r="G6" s="26">
        <f t="shared" si="2"/>
        <v>0.05349182763744428</v>
      </c>
      <c r="H6" s="59">
        <v>4662</v>
      </c>
      <c r="I6" s="27">
        <f t="shared" si="3"/>
        <v>0.053081021997540646</v>
      </c>
      <c r="J6" s="58">
        <v>2814</v>
      </c>
      <c r="K6" s="26">
        <f t="shared" si="4"/>
        <v>0.05526532856750069</v>
      </c>
      <c r="L6" s="59">
        <v>3101</v>
      </c>
      <c r="M6" s="27">
        <f t="shared" si="5"/>
        <v>0.050932085078426545</v>
      </c>
      <c r="N6" s="58">
        <v>8951</v>
      </c>
      <c r="O6" s="26">
        <f t="shared" si="6"/>
        <v>0.055661961320813386</v>
      </c>
      <c r="P6" s="59">
        <v>11327</v>
      </c>
      <c r="Q6" s="26">
        <f t="shared" si="7"/>
        <v>0.056159887352993675</v>
      </c>
    </row>
    <row r="7" spans="1:17" ht="12.75">
      <c r="A7" s="18" t="s">
        <v>25</v>
      </c>
      <c r="B7" s="59">
        <v>4365</v>
      </c>
      <c r="C7" s="26">
        <f t="shared" si="0"/>
        <v>0.05980926803869447</v>
      </c>
      <c r="D7" s="59">
        <v>7083</v>
      </c>
      <c r="E7" s="27">
        <f t="shared" si="1"/>
        <v>0.056047477744807124</v>
      </c>
      <c r="F7" s="58">
        <v>3982</v>
      </c>
      <c r="G7" s="26">
        <f t="shared" si="2"/>
        <v>0.05282848652090851</v>
      </c>
      <c r="H7" s="59">
        <v>4748</v>
      </c>
      <c r="I7" s="27">
        <f t="shared" si="3"/>
        <v>0.05406020858951587</v>
      </c>
      <c r="J7" s="58">
        <v>2983</v>
      </c>
      <c r="K7" s="26">
        <f t="shared" si="4"/>
        <v>0.058584390588789816</v>
      </c>
      <c r="L7" s="59">
        <v>3222</v>
      </c>
      <c r="M7" s="27">
        <f t="shared" si="5"/>
        <v>0.05291943828529194</v>
      </c>
      <c r="N7" s="58">
        <v>9232</v>
      </c>
      <c r="O7" s="26">
        <f t="shared" si="6"/>
        <v>0.05740936508923574</v>
      </c>
      <c r="P7" s="59">
        <v>11791</v>
      </c>
      <c r="Q7" s="26">
        <f t="shared" si="7"/>
        <v>0.058460424806140054</v>
      </c>
    </row>
    <row r="8" spans="1:17" ht="12.75">
      <c r="A8" s="18" t="s">
        <v>26</v>
      </c>
      <c r="B8" s="59">
        <v>4429</v>
      </c>
      <c r="C8" s="26">
        <f t="shared" si="0"/>
        <v>0.060686196596421035</v>
      </c>
      <c r="D8" s="59">
        <v>7269</v>
      </c>
      <c r="E8" s="27">
        <f t="shared" si="1"/>
        <v>0.05751928783382789</v>
      </c>
      <c r="F8" s="58">
        <v>4230</v>
      </c>
      <c r="G8" s="26">
        <f t="shared" si="2"/>
        <v>0.05611865845892592</v>
      </c>
      <c r="H8" s="59">
        <v>4944</v>
      </c>
      <c r="I8" s="27">
        <f t="shared" si="3"/>
        <v>0.05629184314797103</v>
      </c>
      <c r="J8" s="58">
        <v>3107</v>
      </c>
      <c r="K8" s="26">
        <f t="shared" si="4"/>
        <v>0.061019678699084805</v>
      </c>
      <c r="L8" s="59">
        <v>3340</v>
      </c>
      <c r="M8" s="27">
        <f t="shared" si="5"/>
        <v>0.05485751827215242</v>
      </c>
      <c r="N8" s="58">
        <v>9449</v>
      </c>
      <c r="O8" s="26">
        <f t="shared" si="6"/>
        <v>0.05875878365773273</v>
      </c>
      <c r="P8" s="59">
        <v>12259</v>
      </c>
      <c r="Q8" s="26">
        <f t="shared" si="7"/>
        <v>0.06078079447871011</v>
      </c>
    </row>
    <row r="9" spans="1:17" ht="12.75">
      <c r="A9" s="18" t="s">
        <v>27</v>
      </c>
      <c r="B9" s="59">
        <v>4690</v>
      </c>
      <c r="C9" s="26">
        <f t="shared" si="0"/>
        <v>0.06426242087089967</v>
      </c>
      <c r="D9" s="59">
        <v>7784</v>
      </c>
      <c r="E9" s="27">
        <f t="shared" si="1"/>
        <v>0.061594460929772506</v>
      </c>
      <c r="F9" s="58">
        <v>4494</v>
      </c>
      <c r="G9" s="26">
        <f t="shared" si="2"/>
        <v>0.05962109955423477</v>
      </c>
      <c r="H9" s="59">
        <v>5501</v>
      </c>
      <c r="I9" s="27">
        <f t="shared" si="3"/>
        <v>0.06263378421460127</v>
      </c>
      <c r="J9" s="58">
        <v>3276</v>
      </c>
      <c r="K9" s="26">
        <f t="shared" si="4"/>
        <v>0.06433874072037393</v>
      </c>
      <c r="L9" s="59">
        <v>3597</v>
      </c>
      <c r="M9" s="27">
        <f t="shared" si="5"/>
        <v>0.05907859078590786</v>
      </c>
      <c r="N9" s="58">
        <v>10083</v>
      </c>
      <c r="O9" s="26">
        <f t="shared" si="6"/>
        <v>0.06270132454449351</v>
      </c>
      <c r="P9" s="59">
        <v>12981</v>
      </c>
      <c r="Q9" s="26">
        <f t="shared" si="7"/>
        <v>0.06436051008468358</v>
      </c>
    </row>
    <row r="10" spans="1:17" ht="12.75">
      <c r="A10" s="18" t="s">
        <v>28</v>
      </c>
      <c r="B10" s="59">
        <v>4311</v>
      </c>
      <c r="C10" s="26">
        <f t="shared" si="0"/>
        <v>0.059069359568112684</v>
      </c>
      <c r="D10" s="59">
        <v>7668</v>
      </c>
      <c r="E10" s="27">
        <f t="shared" si="1"/>
        <v>0.060676557863501485</v>
      </c>
      <c r="F10" s="58">
        <v>4398</v>
      </c>
      <c r="G10" s="26">
        <f t="shared" si="2"/>
        <v>0.0583474846104861</v>
      </c>
      <c r="H10" s="59">
        <v>5343</v>
      </c>
      <c r="I10" s="27">
        <f t="shared" si="3"/>
        <v>0.0608348134991119</v>
      </c>
      <c r="J10" s="58">
        <v>3167</v>
      </c>
      <c r="K10" s="26">
        <f t="shared" si="4"/>
        <v>0.062198043913743666</v>
      </c>
      <c r="L10" s="59">
        <v>3442</v>
      </c>
      <c r="M10" s="27">
        <f t="shared" si="5"/>
        <v>0.05653280775231995</v>
      </c>
      <c r="N10" s="58">
        <v>9714</v>
      </c>
      <c r="O10" s="26">
        <f t="shared" si="6"/>
        <v>0.060406691126173744</v>
      </c>
      <c r="P10" s="59">
        <v>12394</v>
      </c>
      <c r="Q10" s="26">
        <f t="shared" si="7"/>
        <v>0.061450131884259164</v>
      </c>
    </row>
    <row r="11" spans="1:17" ht="12.75">
      <c r="A11" s="18" t="s">
        <v>29</v>
      </c>
      <c r="B11" s="59">
        <v>4320</v>
      </c>
      <c r="C11" s="26">
        <f t="shared" si="0"/>
        <v>0.059192677646542985</v>
      </c>
      <c r="D11" s="59">
        <v>7998</v>
      </c>
      <c r="E11" s="27">
        <f t="shared" si="1"/>
        <v>0.06328783382789317</v>
      </c>
      <c r="F11" s="58">
        <v>4540</v>
      </c>
      <c r="G11" s="26">
        <f t="shared" si="2"/>
        <v>0.06023137338144768</v>
      </c>
      <c r="H11" s="59">
        <v>5315</v>
      </c>
      <c r="I11" s="27">
        <f t="shared" si="3"/>
        <v>0.060516008562189735</v>
      </c>
      <c r="J11" s="58">
        <v>3078</v>
      </c>
      <c r="K11" s="26">
        <f t="shared" si="4"/>
        <v>0.06045013551199969</v>
      </c>
      <c r="L11" s="59">
        <v>3460</v>
      </c>
      <c r="M11" s="27">
        <f t="shared" si="5"/>
        <v>0.05682844707234951</v>
      </c>
      <c r="N11" s="58">
        <v>9861</v>
      </c>
      <c r="O11" s="26">
        <f t="shared" si="6"/>
        <v>0.06132081338225235</v>
      </c>
      <c r="P11" s="59">
        <v>12382</v>
      </c>
      <c r="Q11" s="26">
        <f t="shared" si="7"/>
        <v>0.06139063522598814</v>
      </c>
    </row>
    <row r="12" spans="1:17" ht="12.75">
      <c r="A12" s="18" t="s">
        <v>30</v>
      </c>
      <c r="B12" s="59">
        <v>4137</v>
      </c>
      <c r="C12" s="26">
        <f t="shared" si="0"/>
        <v>0.05668521005179359</v>
      </c>
      <c r="D12" s="59">
        <v>7689</v>
      </c>
      <c r="E12" s="27">
        <f t="shared" si="1"/>
        <v>0.06084272997032641</v>
      </c>
      <c r="F12" s="58">
        <v>4331</v>
      </c>
      <c r="G12" s="26">
        <f t="shared" si="2"/>
        <v>0.057458607514328165</v>
      </c>
      <c r="H12" s="59">
        <v>5186</v>
      </c>
      <c r="I12" s="27">
        <f t="shared" si="3"/>
        <v>0.0590472286742269</v>
      </c>
      <c r="J12" s="58">
        <v>2891</v>
      </c>
      <c r="K12" s="26">
        <f t="shared" si="4"/>
        <v>0.0567775639263129</v>
      </c>
      <c r="L12" s="59">
        <v>3426</v>
      </c>
      <c r="M12" s="27">
        <f t="shared" si="5"/>
        <v>0.056270017245627</v>
      </c>
      <c r="N12" s="58">
        <v>9586</v>
      </c>
      <c r="O12" s="26">
        <f t="shared" si="6"/>
        <v>0.05961072072632299</v>
      </c>
      <c r="P12" s="59">
        <v>11807</v>
      </c>
      <c r="Q12" s="26">
        <f t="shared" si="7"/>
        <v>0.05853975368383476</v>
      </c>
    </row>
    <row r="13" spans="1:17" ht="12.75">
      <c r="A13" s="18" t="s">
        <v>31</v>
      </c>
      <c r="B13" s="59">
        <v>4055</v>
      </c>
      <c r="C13" s="26">
        <f t="shared" si="0"/>
        <v>0.055561645337206436</v>
      </c>
      <c r="D13" s="59">
        <v>7517</v>
      </c>
      <c r="E13" s="27">
        <f t="shared" si="1"/>
        <v>0.05948170128585559</v>
      </c>
      <c r="F13" s="58">
        <v>4336</v>
      </c>
      <c r="G13" s="26">
        <f t="shared" si="2"/>
        <v>0.05752494162598174</v>
      </c>
      <c r="H13" s="59">
        <v>5115</v>
      </c>
      <c r="I13" s="27">
        <f t="shared" si="3"/>
        <v>0.05823883044131712</v>
      </c>
      <c r="J13" s="58">
        <v>2929</v>
      </c>
      <c r="K13" s="26">
        <f t="shared" si="4"/>
        <v>0.05752386189559684</v>
      </c>
      <c r="L13" s="59">
        <v>3546</v>
      </c>
      <c r="M13" s="27">
        <f t="shared" si="5"/>
        <v>0.058240946045824096</v>
      </c>
      <c r="N13" s="58">
        <v>9443</v>
      </c>
      <c r="O13" s="26">
        <f t="shared" si="6"/>
        <v>0.058721472545239725</v>
      </c>
      <c r="P13" s="59">
        <v>11449</v>
      </c>
      <c r="Q13" s="26">
        <f t="shared" si="7"/>
        <v>0.05676477004541578</v>
      </c>
    </row>
    <row r="14" spans="1:17" ht="12.75">
      <c r="A14" s="18" t="s">
        <v>32</v>
      </c>
      <c r="B14" s="59">
        <v>3891</v>
      </c>
      <c r="C14" s="26">
        <f t="shared" si="0"/>
        <v>0.053314515908032115</v>
      </c>
      <c r="D14" s="59">
        <v>7215</v>
      </c>
      <c r="E14" s="27">
        <f t="shared" si="1"/>
        <v>0.0570919881305638</v>
      </c>
      <c r="F14" s="58">
        <v>4334</v>
      </c>
      <c r="G14" s="26">
        <f t="shared" si="2"/>
        <v>0.05749840798132031</v>
      </c>
      <c r="H14" s="59">
        <v>4967</v>
      </c>
      <c r="I14" s="27">
        <f t="shared" si="3"/>
        <v>0.056553718631871384</v>
      </c>
      <c r="J14" s="58">
        <v>2807</v>
      </c>
      <c r="K14" s="26">
        <f t="shared" si="4"/>
        <v>0.05512785262579049</v>
      </c>
      <c r="L14" s="59">
        <v>3491</v>
      </c>
      <c r="M14" s="27">
        <f t="shared" si="5"/>
        <v>0.057337603679067095</v>
      </c>
      <c r="N14" s="58">
        <v>9146</v>
      </c>
      <c r="O14" s="26">
        <f t="shared" si="6"/>
        <v>0.05687457247683602</v>
      </c>
      <c r="P14" s="59">
        <v>11199</v>
      </c>
      <c r="Q14" s="26">
        <f t="shared" si="7"/>
        <v>0.055525256331436054</v>
      </c>
    </row>
    <row r="15" spans="1:17" ht="12.75">
      <c r="A15" s="18" t="s">
        <v>33</v>
      </c>
      <c r="B15" s="59">
        <v>3666</v>
      </c>
      <c r="C15" s="26">
        <f t="shared" si="0"/>
        <v>0.05023156394727467</v>
      </c>
      <c r="D15" s="59">
        <v>6971</v>
      </c>
      <c r="E15" s="27">
        <f t="shared" si="1"/>
        <v>0.05516122650840752</v>
      </c>
      <c r="F15" s="58">
        <v>4245</v>
      </c>
      <c r="G15" s="26">
        <f t="shared" si="2"/>
        <v>0.05631766079388665</v>
      </c>
      <c r="H15" s="59">
        <v>4881</v>
      </c>
      <c r="I15" s="27">
        <f t="shared" si="3"/>
        <v>0.05557453203989616</v>
      </c>
      <c r="J15" s="58">
        <v>2798</v>
      </c>
      <c r="K15" s="26">
        <f t="shared" si="4"/>
        <v>0.05495109784359166</v>
      </c>
      <c r="L15" s="59">
        <v>3461</v>
      </c>
      <c r="M15" s="27">
        <f t="shared" si="5"/>
        <v>0.056844871479017824</v>
      </c>
      <c r="N15" s="58">
        <v>8758</v>
      </c>
      <c r="O15" s="26">
        <f t="shared" si="6"/>
        <v>0.05446178720228841</v>
      </c>
      <c r="P15" s="59">
        <v>10796</v>
      </c>
      <c r="Q15" s="26">
        <f t="shared" si="7"/>
        <v>0.05352716022450072</v>
      </c>
    </row>
    <row r="16" spans="1:17" ht="12.75">
      <c r="A16" s="18" t="s">
        <v>34</v>
      </c>
      <c r="B16" s="59">
        <v>3891</v>
      </c>
      <c r="C16" s="26">
        <f t="shared" si="0"/>
        <v>0.053314515908032115</v>
      </c>
      <c r="D16" s="59">
        <v>7002</v>
      </c>
      <c r="E16" s="27">
        <f t="shared" si="1"/>
        <v>0.05540652818991098</v>
      </c>
      <c r="F16" s="58">
        <v>4149</v>
      </c>
      <c r="G16" s="26">
        <f t="shared" si="2"/>
        <v>0.055044045850137974</v>
      </c>
      <c r="H16" s="59">
        <v>4956</v>
      </c>
      <c r="I16" s="27">
        <f t="shared" si="3"/>
        <v>0.05642847383522339</v>
      </c>
      <c r="J16" s="58">
        <v>2763</v>
      </c>
      <c r="K16" s="26">
        <f t="shared" si="4"/>
        <v>0.054263718135040655</v>
      </c>
      <c r="L16" s="59">
        <v>3459</v>
      </c>
      <c r="M16" s="27">
        <f t="shared" si="5"/>
        <v>0.0568120226656812</v>
      </c>
      <c r="N16" s="58">
        <v>8721</v>
      </c>
      <c r="O16" s="26">
        <f t="shared" si="6"/>
        <v>0.05423170200858156</v>
      </c>
      <c r="P16" s="59">
        <v>10610</v>
      </c>
      <c r="Q16" s="26">
        <f t="shared" si="7"/>
        <v>0.0526049620212998</v>
      </c>
    </row>
    <row r="17" spans="1:17" ht="12.75">
      <c r="A17" s="18" t="s">
        <v>35</v>
      </c>
      <c r="B17" s="59">
        <v>3834</v>
      </c>
      <c r="C17" s="26">
        <f t="shared" si="0"/>
        <v>0.052533501411306895</v>
      </c>
      <c r="D17" s="59">
        <v>7054</v>
      </c>
      <c r="E17" s="27">
        <f t="shared" si="1"/>
        <v>0.055818001978239364</v>
      </c>
      <c r="F17" s="58">
        <v>4330</v>
      </c>
      <c r="G17" s="26">
        <f t="shared" si="2"/>
        <v>0.05744534069199745</v>
      </c>
      <c r="H17" s="59">
        <v>4954</v>
      </c>
      <c r="I17" s="27">
        <f t="shared" si="3"/>
        <v>0.05640570205401466</v>
      </c>
      <c r="J17" s="58">
        <v>2704</v>
      </c>
      <c r="K17" s="26">
        <f t="shared" si="4"/>
        <v>0.05310499234062611</v>
      </c>
      <c r="L17" s="59">
        <v>3614</v>
      </c>
      <c r="M17" s="27">
        <f t="shared" si="5"/>
        <v>0.059357805699269114</v>
      </c>
      <c r="N17" s="58">
        <v>8830</v>
      </c>
      <c r="O17" s="26">
        <f t="shared" si="6"/>
        <v>0.054909520552204466</v>
      </c>
      <c r="P17" s="59">
        <v>11001</v>
      </c>
      <c r="Q17" s="26">
        <f t="shared" si="7"/>
        <v>0.05454356146996411</v>
      </c>
    </row>
    <row r="18" spans="1:17" ht="12.75">
      <c r="A18" s="18" t="s">
        <v>36</v>
      </c>
      <c r="B18" s="59">
        <v>3876</v>
      </c>
      <c r="C18" s="26">
        <f t="shared" si="0"/>
        <v>0.05310898577731495</v>
      </c>
      <c r="D18" s="59">
        <v>6754</v>
      </c>
      <c r="E18" s="27">
        <f t="shared" si="1"/>
        <v>0.05344411473788328</v>
      </c>
      <c r="F18" s="58">
        <v>4310</v>
      </c>
      <c r="G18" s="26">
        <f t="shared" si="2"/>
        <v>0.057180004245383144</v>
      </c>
      <c r="H18" s="59">
        <v>4928</v>
      </c>
      <c r="I18" s="27">
        <f t="shared" si="3"/>
        <v>0.056109668898301227</v>
      </c>
      <c r="J18" s="58">
        <v>2702</v>
      </c>
      <c r="K18" s="26">
        <f t="shared" si="4"/>
        <v>0.053065713500137474</v>
      </c>
      <c r="L18" s="59">
        <v>3862</v>
      </c>
      <c r="M18" s="27">
        <f t="shared" si="5"/>
        <v>0.06343105855300978</v>
      </c>
      <c r="N18" s="58">
        <v>8613</v>
      </c>
      <c r="O18" s="26">
        <f t="shared" si="6"/>
        <v>0.05356010198370748</v>
      </c>
      <c r="P18" s="59">
        <v>10429</v>
      </c>
      <c r="Q18" s="26">
        <f t="shared" si="7"/>
        <v>0.051707554092378476</v>
      </c>
    </row>
    <row r="19" spans="1:17" ht="12.75">
      <c r="A19" s="18" t="s">
        <v>37</v>
      </c>
      <c r="B19" s="59">
        <v>3716</v>
      </c>
      <c r="C19" s="26">
        <f t="shared" si="0"/>
        <v>0.05091666438299855</v>
      </c>
      <c r="D19" s="59">
        <v>6539</v>
      </c>
      <c r="E19" s="27">
        <f t="shared" si="1"/>
        <v>0.051742828882294756</v>
      </c>
      <c r="F19" s="58">
        <v>4339</v>
      </c>
      <c r="G19" s="26">
        <f t="shared" si="2"/>
        <v>0.05756474209297389</v>
      </c>
      <c r="H19" s="59">
        <v>4808</v>
      </c>
      <c r="I19" s="27">
        <f t="shared" si="3"/>
        <v>0.054743362025777655</v>
      </c>
      <c r="J19" s="58">
        <v>2530</v>
      </c>
      <c r="K19" s="26">
        <f t="shared" si="4"/>
        <v>0.0496877332181154</v>
      </c>
      <c r="L19" s="59">
        <v>3629</v>
      </c>
      <c r="M19" s="27">
        <f t="shared" si="5"/>
        <v>0.059604171799293754</v>
      </c>
      <c r="N19" s="58">
        <v>8172</v>
      </c>
      <c r="O19" s="26">
        <f t="shared" si="6"/>
        <v>0.05081773521547168</v>
      </c>
      <c r="P19" s="59">
        <v>10034</v>
      </c>
      <c r="Q19" s="26">
        <f t="shared" si="7"/>
        <v>0.049749122424290505</v>
      </c>
    </row>
    <row r="20" spans="1:17" ht="12.75">
      <c r="A20" s="18" t="s">
        <v>38</v>
      </c>
      <c r="B20" s="59">
        <v>3758</v>
      </c>
      <c r="C20" s="26">
        <f t="shared" si="0"/>
        <v>0.0514921487490066</v>
      </c>
      <c r="D20" s="59">
        <v>6685</v>
      </c>
      <c r="E20" s="27">
        <f t="shared" si="1"/>
        <v>0.052898120672601384</v>
      </c>
      <c r="F20" s="58">
        <v>4226</v>
      </c>
      <c r="G20" s="26">
        <f t="shared" si="2"/>
        <v>0.05606559116960306</v>
      </c>
      <c r="H20" s="59">
        <v>4912</v>
      </c>
      <c r="I20" s="27">
        <f t="shared" si="3"/>
        <v>0.055927494648631414</v>
      </c>
      <c r="J20" s="58">
        <v>2728</v>
      </c>
      <c r="K20" s="26">
        <f t="shared" si="4"/>
        <v>0.05357633842648965</v>
      </c>
      <c r="L20" s="59">
        <v>3660</v>
      </c>
      <c r="M20" s="27">
        <f t="shared" si="5"/>
        <v>0.060113328406011336</v>
      </c>
      <c r="N20" s="58">
        <v>8202</v>
      </c>
      <c r="O20" s="26">
        <f t="shared" si="6"/>
        <v>0.051004290777936695</v>
      </c>
      <c r="P20" s="59">
        <v>10121</v>
      </c>
      <c r="Q20" s="26">
        <f t="shared" si="7"/>
        <v>0.05018047319675545</v>
      </c>
    </row>
    <row r="21" spans="1:17" ht="12.75">
      <c r="A21" s="60" t="s">
        <v>39</v>
      </c>
      <c r="B21" s="61">
        <f>SUM(B3:B20)</f>
        <v>72982</v>
      </c>
      <c r="C21" s="62">
        <f t="shared" si="0"/>
        <v>1</v>
      </c>
      <c r="D21" s="61">
        <f>SUM(D3:D20)</f>
        <v>126375</v>
      </c>
      <c r="E21" s="63">
        <f t="shared" si="1"/>
        <v>1</v>
      </c>
      <c r="F21" s="64">
        <f>SUM(F3:F20)</f>
        <v>75376</v>
      </c>
      <c r="G21" s="62">
        <f t="shared" si="2"/>
        <v>1</v>
      </c>
      <c r="H21" s="61">
        <f>SUM(H3:H20)</f>
        <v>87828</v>
      </c>
      <c r="I21" s="63">
        <f t="shared" si="3"/>
        <v>1</v>
      </c>
      <c r="J21" s="64">
        <f>SUM(J3:J20)</f>
        <v>50918</v>
      </c>
      <c r="K21" s="62">
        <f t="shared" si="4"/>
        <v>1</v>
      </c>
      <c r="L21" s="61">
        <f>SUM(L3:L20)</f>
        <v>60885</v>
      </c>
      <c r="M21" s="63">
        <f t="shared" si="5"/>
        <v>1</v>
      </c>
      <c r="N21" s="64">
        <f>SUM(N3:N20)</f>
        <v>160810</v>
      </c>
      <c r="O21" s="62">
        <f t="shared" si="6"/>
        <v>1</v>
      </c>
      <c r="P21" s="61">
        <f>SUM(P3:P20)</f>
        <v>201692</v>
      </c>
      <c r="Q21" s="62">
        <f t="shared" si="7"/>
        <v>1</v>
      </c>
    </row>
    <row r="22" spans="1:17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.75">
      <c r="A23" s="160" t="s">
        <v>102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</row>
  </sheetData>
  <sheetProtection selectLockedCells="1" selectUnlockedCells="1"/>
  <mergeCells count="10">
    <mergeCell ref="A23:Q23"/>
    <mergeCell ref="A1:Q1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:Q1"/>
    </sheetView>
  </sheetViews>
  <sheetFormatPr defaultColWidth="11.421875" defaultRowHeight="12.75"/>
  <cols>
    <col min="1" max="1" width="16.28125" style="21" customWidth="1"/>
    <col min="2" max="2" width="6.421875" style="21" customWidth="1"/>
    <col min="3" max="3" width="5.57421875" style="21" customWidth="1"/>
    <col min="4" max="4" width="7.421875" style="21" customWidth="1"/>
    <col min="5" max="5" width="5.57421875" style="21" customWidth="1"/>
    <col min="6" max="6" width="6.421875" style="21" customWidth="1"/>
    <col min="7" max="7" width="5.57421875" style="21" customWidth="1"/>
    <col min="8" max="8" width="6.421875" style="21" customWidth="1"/>
    <col min="9" max="9" width="5.57421875" style="21" customWidth="1"/>
    <col min="10" max="10" width="6.421875" style="21" customWidth="1"/>
    <col min="11" max="11" width="5.57421875" style="21" customWidth="1"/>
    <col min="12" max="12" width="6.421875" style="21" customWidth="1"/>
    <col min="13" max="13" width="5.57421875" style="21" customWidth="1"/>
    <col min="14" max="14" width="7.421875" style="21" customWidth="1"/>
    <col min="15" max="15" width="5.57421875" style="21" customWidth="1"/>
    <col min="16" max="16" width="7.421875" style="21" customWidth="1"/>
    <col min="17" max="17" width="5.57421875" style="21" customWidth="1"/>
    <col min="18" max="16384" width="11.421875" style="21" customWidth="1"/>
  </cols>
  <sheetData>
    <row r="1" spans="1:17" ht="22.5" customHeight="1">
      <c r="A1" s="154" t="s">
        <v>92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7.25" customHeight="1">
      <c r="A2" s="15"/>
      <c r="B2" s="163" t="s">
        <v>45</v>
      </c>
      <c r="C2" s="163"/>
      <c r="D2" s="162" t="s">
        <v>46</v>
      </c>
      <c r="E2" s="162"/>
      <c r="F2" s="163" t="s">
        <v>47</v>
      </c>
      <c r="G2" s="163"/>
      <c r="H2" s="162" t="s">
        <v>48</v>
      </c>
      <c r="I2" s="162"/>
      <c r="J2" s="163" t="s">
        <v>49</v>
      </c>
      <c r="K2" s="163"/>
      <c r="L2" s="162" t="s">
        <v>50</v>
      </c>
      <c r="M2" s="162"/>
      <c r="N2" s="163" t="s">
        <v>51</v>
      </c>
      <c r="O2" s="163"/>
      <c r="P2" s="161" t="s">
        <v>52</v>
      </c>
      <c r="Q2" s="161"/>
    </row>
    <row r="3" spans="1:17" ht="12.75">
      <c r="A3" s="18" t="s">
        <v>21</v>
      </c>
      <c r="B3" s="58">
        <v>3469</v>
      </c>
      <c r="C3" s="26">
        <f aca="true" t="shared" si="0" ref="C3:C21">B3/$B$21</f>
        <v>0.05012353884610383</v>
      </c>
      <c r="D3" s="59">
        <v>5519</v>
      </c>
      <c r="E3" s="27">
        <f aca="true" t="shared" si="1" ref="E3:E21">D3/$D$21</f>
        <v>0.04637542329442806</v>
      </c>
      <c r="F3" s="58">
        <v>3356</v>
      </c>
      <c r="G3" s="26">
        <f aca="true" t="shared" si="2" ref="G3:G21">F3/$F$21</f>
        <v>0.04743932261849229</v>
      </c>
      <c r="H3" s="59">
        <v>3584</v>
      </c>
      <c r="I3" s="27">
        <f aca="true" t="shared" si="3" ref="I3:I21">H3/$H$21</f>
        <v>0.04319113039286575</v>
      </c>
      <c r="J3" s="58">
        <v>2252</v>
      </c>
      <c r="K3" s="26">
        <f aca="true" t="shared" si="4" ref="K3:K21">J3/$J$21</f>
        <v>0.04711888521571746</v>
      </c>
      <c r="L3" s="59">
        <v>2695</v>
      </c>
      <c r="M3" s="27">
        <f aca="true" t="shared" si="5" ref="M3:M21">L3/$L$21</f>
        <v>0.04659727505359983</v>
      </c>
      <c r="N3" s="58">
        <v>6978</v>
      </c>
      <c r="O3" s="26">
        <f aca="true" t="shared" si="6" ref="O3:O21">N3/$N$21</f>
        <v>0.04579431278998799</v>
      </c>
      <c r="P3" s="59">
        <v>9420</v>
      </c>
      <c r="Q3" s="26">
        <f aca="true" t="shared" si="7" ref="Q3:Q21">P3/$P$21</f>
        <v>0.04928763152524814</v>
      </c>
    </row>
    <row r="4" spans="1:17" ht="12.75">
      <c r="A4" s="18" t="s">
        <v>22</v>
      </c>
      <c r="B4" s="58">
        <v>3729</v>
      </c>
      <c r="C4" s="26">
        <f t="shared" si="0"/>
        <v>0.05388027568668815</v>
      </c>
      <c r="D4" s="59">
        <v>5721</v>
      </c>
      <c r="E4" s="27">
        <f t="shared" si="1"/>
        <v>0.048072802440192595</v>
      </c>
      <c r="F4" s="58">
        <v>3431</v>
      </c>
      <c r="G4" s="26">
        <f t="shared" si="2"/>
        <v>0.048499498183565866</v>
      </c>
      <c r="H4" s="59">
        <v>3839</v>
      </c>
      <c r="I4" s="27">
        <f t="shared" si="3"/>
        <v>0.04626416003856351</v>
      </c>
      <c r="J4" s="58">
        <v>2477</v>
      </c>
      <c r="K4" s="26">
        <f t="shared" si="4"/>
        <v>0.05182658911160397</v>
      </c>
      <c r="L4" s="59">
        <v>2690</v>
      </c>
      <c r="M4" s="27">
        <f t="shared" si="5"/>
        <v>0.0465108237084169</v>
      </c>
      <c r="N4" s="58">
        <v>7531</v>
      </c>
      <c r="O4" s="26">
        <f t="shared" si="6"/>
        <v>0.04942346942123811</v>
      </c>
      <c r="P4" s="59">
        <v>9677</v>
      </c>
      <c r="Q4" s="26">
        <f t="shared" si="7"/>
        <v>0.05063231531526818</v>
      </c>
    </row>
    <row r="5" spans="1:17" ht="12.75">
      <c r="A5" s="18" t="s">
        <v>23</v>
      </c>
      <c r="B5" s="58">
        <v>3815</v>
      </c>
      <c r="C5" s="26">
        <f t="shared" si="0"/>
        <v>0.05512288864165065</v>
      </c>
      <c r="D5" s="59">
        <v>6296</v>
      </c>
      <c r="E5" s="27">
        <f t="shared" si="1"/>
        <v>0.05290445099868075</v>
      </c>
      <c r="F5" s="58">
        <v>3611</v>
      </c>
      <c r="G5" s="26">
        <f t="shared" si="2"/>
        <v>0.051043919539742445</v>
      </c>
      <c r="H5" s="59">
        <v>4206</v>
      </c>
      <c r="I5" s="27">
        <f t="shared" si="3"/>
        <v>0.05068691250903832</v>
      </c>
      <c r="J5" s="58">
        <v>2532</v>
      </c>
      <c r="K5" s="26">
        <f t="shared" si="4"/>
        <v>0.05297736117504289</v>
      </c>
      <c r="L5" s="59">
        <v>2750</v>
      </c>
      <c r="M5" s="27">
        <f t="shared" si="5"/>
        <v>0.04754823985061207</v>
      </c>
      <c r="N5" s="58">
        <v>8257</v>
      </c>
      <c r="O5" s="26">
        <f t="shared" si="6"/>
        <v>0.054187968000420014</v>
      </c>
      <c r="P5" s="59">
        <v>10324</v>
      </c>
      <c r="Q5" s="26">
        <f t="shared" si="7"/>
        <v>0.05401756983722524</v>
      </c>
    </row>
    <row r="6" spans="1:17" ht="12.75">
      <c r="A6" s="18" t="s">
        <v>24</v>
      </c>
      <c r="B6" s="58">
        <v>4103</v>
      </c>
      <c r="C6" s="26">
        <f t="shared" si="0"/>
        <v>0.0592841971419902</v>
      </c>
      <c r="D6" s="59">
        <v>6368</v>
      </c>
      <c r="E6" s="27">
        <f t="shared" si="1"/>
        <v>0.053509457426874046</v>
      </c>
      <c r="F6" s="58">
        <v>3730</v>
      </c>
      <c r="G6" s="26">
        <f t="shared" si="2"/>
        <v>0.05272606476965919</v>
      </c>
      <c r="H6" s="59">
        <v>4302</v>
      </c>
      <c r="I6" s="27">
        <f t="shared" si="3"/>
        <v>0.05184381778741866</v>
      </c>
      <c r="J6" s="58">
        <v>2672</v>
      </c>
      <c r="K6" s="26">
        <f t="shared" si="4"/>
        <v>0.05590659915470561</v>
      </c>
      <c r="L6" s="59">
        <v>3008</v>
      </c>
      <c r="M6" s="27">
        <f t="shared" si="5"/>
        <v>0.05200912926205132</v>
      </c>
      <c r="N6" s="58">
        <v>8548</v>
      </c>
      <c r="O6" s="26">
        <f t="shared" si="6"/>
        <v>0.05609770503422432</v>
      </c>
      <c r="P6" s="59">
        <v>10815</v>
      </c>
      <c r="Q6" s="26">
        <f t="shared" si="7"/>
        <v>0.056586596066407494</v>
      </c>
    </row>
    <row r="7" spans="1:17" ht="12.75">
      <c r="A7" s="18" t="s">
        <v>25</v>
      </c>
      <c r="B7" s="58">
        <v>4158</v>
      </c>
      <c r="C7" s="26">
        <f t="shared" si="0"/>
        <v>0.06007889147365227</v>
      </c>
      <c r="D7" s="59">
        <v>6693</v>
      </c>
      <c r="E7" s="27">
        <f t="shared" si="1"/>
        <v>0.056240389220802135</v>
      </c>
      <c r="F7" s="58">
        <v>3820</v>
      </c>
      <c r="G7" s="26">
        <f t="shared" si="2"/>
        <v>0.05399827544774748</v>
      </c>
      <c r="H7" s="59">
        <v>4489</v>
      </c>
      <c r="I7" s="27">
        <f t="shared" si="3"/>
        <v>0.054097372860930346</v>
      </c>
      <c r="J7" s="58">
        <v>2754</v>
      </c>
      <c r="K7" s="26">
        <f t="shared" si="4"/>
        <v>0.05762229568565092</v>
      </c>
      <c r="L7" s="59">
        <v>3009</v>
      </c>
      <c r="M7" s="27">
        <f t="shared" si="5"/>
        <v>0.05202641953108791</v>
      </c>
      <c r="N7" s="58">
        <v>8656</v>
      </c>
      <c r="O7" s="26">
        <f t="shared" si="6"/>
        <v>0.05680647341790428</v>
      </c>
      <c r="P7" s="59">
        <v>11182</v>
      </c>
      <c r="Q7" s="26">
        <f t="shared" si="7"/>
        <v>0.0585068254474867</v>
      </c>
    </row>
    <row r="8" spans="1:17" ht="12.75">
      <c r="A8" s="18" t="s">
        <v>26</v>
      </c>
      <c r="B8" s="58">
        <v>4115</v>
      </c>
      <c r="C8" s="26">
        <f t="shared" si="0"/>
        <v>0.05945758499617102</v>
      </c>
      <c r="D8" s="59">
        <v>6861</v>
      </c>
      <c r="E8" s="27">
        <f t="shared" si="1"/>
        <v>0.057652070886586505</v>
      </c>
      <c r="F8" s="58">
        <v>3985</v>
      </c>
      <c r="G8" s="26">
        <f t="shared" si="2"/>
        <v>0.05633066169090935</v>
      </c>
      <c r="H8" s="59">
        <v>4717</v>
      </c>
      <c r="I8" s="27">
        <f t="shared" si="3"/>
        <v>0.05684502289708363</v>
      </c>
      <c r="J8" s="58">
        <v>2811</v>
      </c>
      <c r="K8" s="26">
        <f t="shared" si="4"/>
        <v>0.058814914005942166</v>
      </c>
      <c r="L8" s="59">
        <v>3190</v>
      </c>
      <c r="M8" s="27">
        <f t="shared" si="5"/>
        <v>0.05515595822671001</v>
      </c>
      <c r="N8" s="58">
        <v>8987</v>
      </c>
      <c r="O8" s="26">
        <f t="shared" si="6"/>
        <v>0.058978717260478944</v>
      </c>
      <c r="P8" s="59">
        <v>11532</v>
      </c>
      <c r="Q8" s="26">
        <f t="shared" si="7"/>
        <v>0.06033810687358403</v>
      </c>
    </row>
    <row r="9" spans="1:17" ht="12.75">
      <c r="A9" s="18" t="s">
        <v>27</v>
      </c>
      <c r="B9" s="58">
        <v>4430</v>
      </c>
      <c r="C9" s="26">
        <f t="shared" si="0"/>
        <v>0.0640090161684174</v>
      </c>
      <c r="D9" s="59">
        <v>7326</v>
      </c>
      <c r="E9" s="27">
        <f t="shared" si="1"/>
        <v>0.06155940406866823</v>
      </c>
      <c r="F9" s="58">
        <v>4183</v>
      </c>
      <c r="G9" s="26">
        <f t="shared" si="2"/>
        <v>0.05912952518270359</v>
      </c>
      <c r="H9" s="59">
        <v>5081</v>
      </c>
      <c r="I9" s="27">
        <f t="shared" si="3"/>
        <v>0.061231622077609064</v>
      </c>
      <c r="J9" s="58">
        <v>2990</v>
      </c>
      <c r="K9" s="26">
        <f t="shared" si="4"/>
        <v>0.06256015399422522</v>
      </c>
      <c r="L9" s="59">
        <v>3400</v>
      </c>
      <c r="M9" s="27">
        <f t="shared" si="5"/>
        <v>0.05878691472439311</v>
      </c>
      <c r="N9" s="58">
        <v>9278</v>
      </c>
      <c r="O9" s="26">
        <f t="shared" si="6"/>
        <v>0.06088845429428326</v>
      </c>
      <c r="P9" s="59">
        <v>12275</v>
      </c>
      <c r="Q9" s="26">
        <f t="shared" si="7"/>
        <v>0.06422565572955635</v>
      </c>
    </row>
    <row r="10" spans="1:17" ht="12.75">
      <c r="A10" s="18" t="s">
        <v>28</v>
      </c>
      <c r="B10" s="58">
        <v>4080</v>
      </c>
      <c r="C10" s="26">
        <f t="shared" si="0"/>
        <v>0.058951870421476975</v>
      </c>
      <c r="D10" s="59">
        <v>7427</v>
      </c>
      <c r="E10" s="27">
        <f t="shared" si="1"/>
        <v>0.0624080936415505</v>
      </c>
      <c r="F10" s="58">
        <v>4009</v>
      </c>
      <c r="G10" s="26">
        <f t="shared" si="2"/>
        <v>0.056669917871732894</v>
      </c>
      <c r="H10" s="59">
        <v>5121</v>
      </c>
      <c r="I10" s="27">
        <f t="shared" si="3"/>
        <v>0.061713665943600865</v>
      </c>
      <c r="J10" s="58">
        <v>2850</v>
      </c>
      <c r="K10" s="26">
        <f t="shared" si="4"/>
        <v>0.059630916014562496</v>
      </c>
      <c r="L10" s="59">
        <v>3249</v>
      </c>
      <c r="M10" s="27">
        <f t="shared" si="5"/>
        <v>0.056176084099868594</v>
      </c>
      <c r="N10" s="58">
        <v>9349</v>
      </c>
      <c r="O10" s="26">
        <f t="shared" si="6"/>
        <v>0.06135440387985063</v>
      </c>
      <c r="P10" s="59">
        <v>11675</v>
      </c>
      <c r="Q10" s="26">
        <f t="shared" si="7"/>
        <v>0.06108631614196094</v>
      </c>
    </row>
    <row r="11" spans="1:17" ht="12.75">
      <c r="A11" s="18" t="s">
        <v>29</v>
      </c>
      <c r="B11" s="58">
        <v>4286</v>
      </c>
      <c r="C11" s="26">
        <f t="shared" si="0"/>
        <v>0.061928361918247625</v>
      </c>
      <c r="D11" s="59">
        <v>7485</v>
      </c>
      <c r="E11" s="27">
        <f t="shared" si="1"/>
        <v>0.06289545993092843</v>
      </c>
      <c r="F11" s="58">
        <v>4218</v>
      </c>
      <c r="G11" s="26">
        <f t="shared" si="2"/>
        <v>0.059624273779737925</v>
      </c>
      <c r="H11" s="59">
        <v>5087</v>
      </c>
      <c r="I11" s="27">
        <f t="shared" si="3"/>
        <v>0.061303928657507833</v>
      </c>
      <c r="J11" s="58">
        <v>2842</v>
      </c>
      <c r="K11" s="26">
        <f t="shared" si="4"/>
        <v>0.0594635309871532</v>
      </c>
      <c r="L11" s="59">
        <v>3415</v>
      </c>
      <c r="M11" s="27">
        <f t="shared" si="5"/>
        <v>0.05904626875994191</v>
      </c>
      <c r="N11" s="58">
        <v>9067</v>
      </c>
      <c r="O11" s="26">
        <f t="shared" si="6"/>
        <v>0.05950373087801965</v>
      </c>
      <c r="P11" s="59">
        <v>11519</v>
      </c>
      <c r="Q11" s="26">
        <f t="shared" si="7"/>
        <v>0.060270087849186124</v>
      </c>
    </row>
    <row r="12" spans="1:17" ht="12.75">
      <c r="A12" s="18" t="s">
        <v>30</v>
      </c>
      <c r="B12" s="58">
        <v>3919</v>
      </c>
      <c r="C12" s="26">
        <f t="shared" si="0"/>
        <v>0.05662558337788438</v>
      </c>
      <c r="D12" s="59">
        <v>7167</v>
      </c>
      <c r="E12" s="27">
        <f t="shared" si="1"/>
        <v>0.060223348206408026</v>
      </c>
      <c r="F12" s="58">
        <v>4130</v>
      </c>
      <c r="G12" s="26">
        <f t="shared" si="2"/>
        <v>0.05838033445005159</v>
      </c>
      <c r="H12" s="59">
        <v>4972</v>
      </c>
      <c r="I12" s="27">
        <f t="shared" si="3"/>
        <v>0.059918052542781396</v>
      </c>
      <c r="J12" s="58">
        <v>2828</v>
      </c>
      <c r="K12" s="26">
        <f t="shared" si="4"/>
        <v>0.05917060718918693</v>
      </c>
      <c r="L12" s="59">
        <v>3285</v>
      </c>
      <c r="M12" s="27">
        <f t="shared" si="5"/>
        <v>0.0567985337851857</v>
      </c>
      <c r="N12" s="58">
        <v>9280</v>
      </c>
      <c r="O12" s="26">
        <f t="shared" si="6"/>
        <v>0.06090157963472177</v>
      </c>
      <c r="P12" s="59">
        <v>11401</v>
      </c>
      <c r="Q12" s="26">
        <f t="shared" si="7"/>
        <v>0.059652684396959026</v>
      </c>
    </row>
    <row r="13" spans="1:17" ht="12.75">
      <c r="A13" s="18" t="s">
        <v>31</v>
      </c>
      <c r="B13" s="58">
        <v>3900</v>
      </c>
      <c r="C13" s="26">
        <f t="shared" si="0"/>
        <v>0.05635105260876475</v>
      </c>
      <c r="D13" s="59">
        <v>6988</v>
      </c>
      <c r="E13" s="27">
        <f t="shared" si="1"/>
        <v>0.05871923500298302</v>
      </c>
      <c r="F13" s="58">
        <v>4072</v>
      </c>
      <c r="G13" s="26">
        <f t="shared" si="2"/>
        <v>0.057560465346394696</v>
      </c>
      <c r="H13" s="59">
        <v>4856</v>
      </c>
      <c r="I13" s="27">
        <f t="shared" si="3"/>
        <v>0.05852012533140516</v>
      </c>
      <c r="J13" s="58">
        <v>2656</v>
      </c>
      <c r="K13" s="26">
        <f t="shared" si="4"/>
        <v>0.05557182909988702</v>
      </c>
      <c r="L13" s="59">
        <v>3347</v>
      </c>
      <c r="M13" s="27">
        <f t="shared" si="5"/>
        <v>0.05787053046545404</v>
      </c>
      <c r="N13" s="58">
        <v>8949</v>
      </c>
      <c r="O13" s="26">
        <f t="shared" si="6"/>
        <v>0.058729335792147105</v>
      </c>
      <c r="P13" s="59">
        <v>10928</v>
      </c>
      <c r="Q13" s="26">
        <f t="shared" si="7"/>
        <v>0.05717783835540464</v>
      </c>
    </row>
    <row r="14" spans="1:17" ht="12.75">
      <c r="A14" s="18" t="s">
        <v>32</v>
      </c>
      <c r="B14" s="58">
        <v>3737</v>
      </c>
      <c r="C14" s="26">
        <f t="shared" si="0"/>
        <v>0.05399586758947536</v>
      </c>
      <c r="D14" s="59">
        <v>6907</v>
      </c>
      <c r="E14" s="27">
        <f t="shared" si="1"/>
        <v>0.05803860277126555</v>
      </c>
      <c r="F14" s="58">
        <v>4073</v>
      </c>
      <c r="G14" s="26">
        <f t="shared" si="2"/>
        <v>0.057574601020595674</v>
      </c>
      <c r="H14" s="59">
        <v>4831</v>
      </c>
      <c r="I14" s="27">
        <f t="shared" si="3"/>
        <v>0.05821884791516028</v>
      </c>
      <c r="J14" s="58">
        <v>2721</v>
      </c>
      <c r="K14" s="26">
        <f t="shared" si="4"/>
        <v>0.056931832447587566</v>
      </c>
      <c r="L14" s="59">
        <v>3405</v>
      </c>
      <c r="M14" s="27">
        <f t="shared" si="5"/>
        <v>0.05887336606957604</v>
      </c>
      <c r="N14" s="58">
        <v>8767</v>
      </c>
      <c r="O14" s="26">
        <f t="shared" si="6"/>
        <v>0.05753492981224201</v>
      </c>
      <c r="P14" s="59">
        <v>10701</v>
      </c>
      <c r="Q14" s="26">
        <f t="shared" si="7"/>
        <v>0.05599012154476437</v>
      </c>
    </row>
    <row r="15" spans="1:17" ht="12.75">
      <c r="A15" s="18" t="s">
        <v>33</v>
      </c>
      <c r="B15" s="58">
        <v>3697</v>
      </c>
      <c r="C15" s="26">
        <f t="shared" si="0"/>
        <v>0.05341790807553931</v>
      </c>
      <c r="D15" s="59">
        <v>6713</v>
      </c>
      <c r="E15" s="27">
        <f t="shared" si="1"/>
        <v>0.056408446561966946</v>
      </c>
      <c r="F15" s="58">
        <v>4005</v>
      </c>
      <c r="G15" s="26">
        <f t="shared" si="2"/>
        <v>0.05661337517492897</v>
      </c>
      <c r="H15" s="59">
        <v>4591</v>
      </c>
      <c r="I15" s="27">
        <f t="shared" si="3"/>
        <v>0.05532658471920945</v>
      </c>
      <c r="J15" s="58">
        <v>2633</v>
      </c>
      <c r="K15" s="26">
        <f t="shared" si="4"/>
        <v>0.05509059714608528</v>
      </c>
      <c r="L15" s="59">
        <v>3270</v>
      </c>
      <c r="M15" s="27">
        <f t="shared" si="5"/>
        <v>0.0565391797496369</v>
      </c>
      <c r="N15" s="58">
        <v>8363</v>
      </c>
      <c r="O15" s="26">
        <f t="shared" si="6"/>
        <v>0.05488361104366145</v>
      </c>
      <c r="P15" s="59">
        <v>10294</v>
      </c>
      <c r="Q15" s="26">
        <f t="shared" si="7"/>
        <v>0.05386060285784547</v>
      </c>
    </row>
    <row r="16" spans="1:17" ht="12.75">
      <c r="A16" s="18" t="s">
        <v>34</v>
      </c>
      <c r="B16" s="58">
        <v>3640</v>
      </c>
      <c r="C16" s="26">
        <f t="shared" si="0"/>
        <v>0.05259431576818044</v>
      </c>
      <c r="D16" s="59">
        <v>6594</v>
      </c>
      <c r="E16" s="27">
        <f t="shared" si="1"/>
        <v>0.05540850538203635</v>
      </c>
      <c r="F16" s="58">
        <v>4069</v>
      </c>
      <c r="G16" s="26">
        <f t="shared" si="2"/>
        <v>0.057518058323791754</v>
      </c>
      <c r="H16" s="59">
        <v>4766</v>
      </c>
      <c r="I16" s="27">
        <f t="shared" si="3"/>
        <v>0.057435526632923596</v>
      </c>
      <c r="J16" s="58">
        <v>2650</v>
      </c>
      <c r="K16" s="26">
        <f t="shared" si="4"/>
        <v>0.055446290329330045</v>
      </c>
      <c r="L16" s="59">
        <v>3259</v>
      </c>
      <c r="M16" s="27">
        <f t="shared" si="5"/>
        <v>0.05634898679023446</v>
      </c>
      <c r="N16" s="58">
        <v>8466</v>
      </c>
      <c r="O16" s="26">
        <f t="shared" si="6"/>
        <v>0.055559566076245105</v>
      </c>
      <c r="P16" s="59">
        <v>10208</v>
      </c>
      <c r="Q16" s="26">
        <f t="shared" si="7"/>
        <v>0.05341063085029013</v>
      </c>
    </row>
    <row r="17" spans="1:17" ht="12.75">
      <c r="A17" s="18" t="s">
        <v>35</v>
      </c>
      <c r="B17" s="58">
        <v>3576</v>
      </c>
      <c r="C17" s="26">
        <f t="shared" si="0"/>
        <v>0.05166958054588276</v>
      </c>
      <c r="D17" s="59">
        <v>6351</v>
      </c>
      <c r="E17" s="27">
        <f t="shared" si="1"/>
        <v>0.05336660868688396</v>
      </c>
      <c r="F17" s="58">
        <v>4059</v>
      </c>
      <c r="G17" s="26">
        <f t="shared" si="2"/>
        <v>0.057376701581781944</v>
      </c>
      <c r="H17" s="59">
        <v>4688</v>
      </c>
      <c r="I17" s="27">
        <f t="shared" si="3"/>
        <v>0.05649554109423958</v>
      </c>
      <c r="J17" s="58">
        <v>2652</v>
      </c>
      <c r="K17" s="26">
        <f t="shared" si="4"/>
        <v>0.05548813658618237</v>
      </c>
      <c r="L17" s="59">
        <v>3441</v>
      </c>
      <c r="M17" s="27">
        <f t="shared" si="5"/>
        <v>0.05949581575489315</v>
      </c>
      <c r="N17" s="58">
        <v>8284</v>
      </c>
      <c r="O17" s="26">
        <f t="shared" si="6"/>
        <v>0.05436516009634</v>
      </c>
      <c r="P17" s="59">
        <v>10110</v>
      </c>
      <c r="Q17" s="26">
        <f t="shared" si="7"/>
        <v>0.052897872050982876</v>
      </c>
    </row>
    <row r="18" spans="1:17" ht="12.75">
      <c r="A18" s="18" t="s">
        <v>36</v>
      </c>
      <c r="B18" s="58">
        <v>3612</v>
      </c>
      <c r="C18" s="26">
        <f t="shared" si="0"/>
        <v>0.0521897441084252</v>
      </c>
      <c r="D18" s="59">
        <v>6434</v>
      </c>
      <c r="E18" s="27">
        <f t="shared" si="1"/>
        <v>0.054064046652717905</v>
      </c>
      <c r="F18" s="58">
        <v>4001</v>
      </c>
      <c r="G18" s="26">
        <f t="shared" si="2"/>
        <v>0.05655683247812504</v>
      </c>
      <c r="H18" s="59">
        <v>4582</v>
      </c>
      <c r="I18" s="27">
        <f t="shared" si="3"/>
        <v>0.05521812484936129</v>
      </c>
      <c r="J18" s="58">
        <v>2571</v>
      </c>
      <c r="K18" s="26">
        <f t="shared" si="4"/>
        <v>0.05379336318366322</v>
      </c>
      <c r="L18" s="59">
        <v>3533</v>
      </c>
      <c r="M18" s="27">
        <f t="shared" si="5"/>
        <v>0.061086520506259075</v>
      </c>
      <c r="N18" s="58">
        <v>8139</v>
      </c>
      <c r="O18" s="26">
        <f t="shared" si="6"/>
        <v>0.05341357291454747</v>
      </c>
      <c r="P18" s="59">
        <v>9738</v>
      </c>
      <c r="Q18" s="26">
        <f t="shared" si="7"/>
        <v>0.05095148150667371</v>
      </c>
    </row>
    <row r="19" spans="1:17" ht="12.75">
      <c r="A19" s="18" t="s">
        <v>37</v>
      </c>
      <c r="B19" s="58">
        <v>3459</v>
      </c>
      <c r="C19" s="26">
        <f t="shared" si="0"/>
        <v>0.049979048967619816</v>
      </c>
      <c r="D19" s="59">
        <v>6000</v>
      </c>
      <c r="E19" s="27">
        <f t="shared" si="1"/>
        <v>0.05041720234944163</v>
      </c>
      <c r="F19" s="58">
        <v>3998</v>
      </c>
      <c r="G19" s="26">
        <f t="shared" si="2"/>
        <v>0.0565144254555221</v>
      </c>
      <c r="H19" s="59">
        <v>4586</v>
      </c>
      <c r="I19" s="27">
        <f t="shared" si="3"/>
        <v>0.05526632923596047</v>
      </c>
      <c r="J19" s="58">
        <v>2502</v>
      </c>
      <c r="K19" s="26">
        <f t="shared" si="4"/>
        <v>0.05234966732225802</v>
      </c>
      <c r="L19" s="59">
        <v>3356</v>
      </c>
      <c r="M19" s="27">
        <f t="shared" si="5"/>
        <v>0.058026142886783316</v>
      </c>
      <c r="N19" s="58">
        <v>7675</v>
      </c>
      <c r="O19" s="26">
        <f t="shared" si="6"/>
        <v>0.050368493932811384</v>
      </c>
      <c r="P19" s="59">
        <v>9538</v>
      </c>
      <c r="Q19" s="26">
        <f t="shared" si="7"/>
        <v>0.04990503497747524</v>
      </c>
    </row>
    <row r="20" spans="1:17" ht="12.75">
      <c r="A20" s="18" t="s">
        <v>38</v>
      </c>
      <c r="B20" s="58">
        <v>3484</v>
      </c>
      <c r="C20" s="26">
        <f t="shared" si="0"/>
        <v>0.05034027366382985</v>
      </c>
      <c r="D20" s="59">
        <v>6157</v>
      </c>
      <c r="E20" s="27">
        <f t="shared" si="1"/>
        <v>0.051736452477585355</v>
      </c>
      <c r="F20" s="58">
        <v>3993</v>
      </c>
      <c r="G20" s="26">
        <f t="shared" si="2"/>
        <v>0.056443747084517194</v>
      </c>
      <c r="H20" s="59">
        <v>4682</v>
      </c>
      <c r="I20" s="27">
        <f t="shared" si="3"/>
        <v>0.0564232345143408</v>
      </c>
      <c r="J20" s="58">
        <v>2401</v>
      </c>
      <c r="K20" s="26">
        <f t="shared" si="4"/>
        <v>0.05023643135121563</v>
      </c>
      <c r="L20" s="59">
        <v>3534</v>
      </c>
      <c r="M20" s="27">
        <f t="shared" si="5"/>
        <v>0.06110381077529566</v>
      </c>
      <c r="N20" s="58">
        <v>7803</v>
      </c>
      <c r="O20" s="26">
        <f t="shared" si="6"/>
        <v>0.05120851572087651</v>
      </c>
      <c r="P20" s="59">
        <v>9786</v>
      </c>
      <c r="Q20" s="26">
        <f t="shared" si="7"/>
        <v>0.05120262867368135</v>
      </c>
    </row>
    <row r="21" spans="1:17" ht="12.75">
      <c r="A21" s="28" t="s">
        <v>39</v>
      </c>
      <c r="B21" s="29">
        <f>SUM(B3:B20)</f>
        <v>69209</v>
      </c>
      <c r="C21" s="30">
        <f t="shared" si="0"/>
        <v>1</v>
      </c>
      <c r="D21" s="29">
        <f>SUM(D3:D20)</f>
        <v>119007</v>
      </c>
      <c r="E21" s="30">
        <f t="shared" si="1"/>
        <v>1</v>
      </c>
      <c r="F21" s="29">
        <f>SUM(F3:F20)</f>
        <v>70743</v>
      </c>
      <c r="G21" s="30">
        <f t="shared" si="2"/>
        <v>1</v>
      </c>
      <c r="H21" s="29">
        <f>SUM(H3:H20)</f>
        <v>82980</v>
      </c>
      <c r="I21" s="30">
        <f t="shared" si="3"/>
        <v>1</v>
      </c>
      <c r="J21" s="29">
        <f>SUM(J3:J20)</f>
        <v>47794</v>
      </c>
      <c r="K21" s="30">
        <f t="shared" si="4"/>
        <v>1</v>
      </c>
      <c r="L21" s="29">
        <f>SUM(L3:L20)</f>
        <v>57836</v>
      </c>
      <c r="M21" s="30">
        <f t="shared" si="5"/>
        <v>1</v>
      </c>
      <c r="N21" s="29">
        <f>SUM(N3:N20)</f>
        <v>152377</v>
      </c>
      <c r="O21" s="30">
        <f t="shared" si="6"/>
        <v>1</v>
      </c>
      <c r="P21" s="29">
        <f>SUM(P3:P20)</f>
        <v>191123</v>
      </c>
      <c r="Q21" s="31">
        <f t="shared" si="7"/>
        <v>1</v>
      </c>
    </row>
    <row r="23" spans="1:17" ht="12.75">
      <c r="A23" s="32" t="s">
        <v>102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</sheetData>
  <sheetProtection selectLockedCells="1" selectUnlockedCells="1"/>
  <mergeCells count="9">
    <mergeCell ref="A1:Q1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ignoredErrors>
    <ignoredError sqref="C21 E21 G21 I21 K21 M21 O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 topLeftCell="A1">
      <selection activeCell="A1" sqref="A1:T1"/>
    </sheetView>
  </sheetViews>
  <sheetFormatPr defaultColWidth="11.421875" defaultRowHeight="12.75"/>
  <cols>
    <col min="1" max="1" width="5.140625" style="21" customWidth="1"/>
    <col min="2" max="2" width="13.8515625" style="21" customWidth="1"/>
    <col min="3" max="3" width="7.421875" style="21" customWidth="1"/>
    <col min="4" max="4" width="7.00390625" style="21" customWidth="1"/>
    <col min="5" max="5" width="7.421875" style="21" customWidth="1"/>
    <col min="6" max="6" width="7.00390625" style="21" customWidth="1"/>
    <col min="7" max="7" width="7.421875" style="21" customWidth="1"/>
    <col min="8" max="8" width="7.00390625" style="21" customWidth="1"/>
    <col min="9" max="9" width="7.421875" style="21" customWidth="1"/>
    <col min="10" max="10" width="8.00390625" style="21" customWidth="1"/>
    <col min="11" max="11" width="6.421875" style="21" customWidth="1"/>
    <col min="12" max="12" width="7.00390625" style="21" customWidth="1"/>
    <col min="13" max="13" width="7.421875" style="21" customWidth="1"/>
    <col min="14" max="14" width="7.00390625" style="21" customWidth="1"/>
    <col min="15" max="15" width="7.421875" style="21" customWidth="1"/>
    <col min="16" max="16" width="7.00390625" style="21" customWidth="1"/>
    <col min="17" max="17" width="7.421875" style="21" customWidth="1"/>
    <col min="18" max="18" width="7.00390625" style="21" customWidth="1"/>
    <col min="19" max="19" width="8.8515625" style="21" customWidth="1"/>
    <col min="20" max="20" width="6.7109375" style="21" customWidth="1"/>
    <col min="21" max="16384" width="11.421875" style="21" customWidth="1"/>
  </cols>
  <sheetData>
    <row r="1" spans="1:20" ht="25.5" customHeight="1">
      <c r="A1" s="154" t="s">
        <v>93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17.25" customHeight="1">
      <c r="A2" s="168"/>
      <c r="B2" s="168"/>
      <c r="C2" s="163" t="s">
        <v>45</v>
      </c>
      <c r="D2" s="163"/>
      <c r="E2" s="161" t="s">
        <v>46</v>
      </c>
      <c r="F2" s="161"/>
      <c r="G2" s="161" t="s">
        <v>47</v>
      </c>
      <c r="H2" s="161"/>
      <c r="I2" s="161" t="s">
        <v>48</v>
      </c>
      <c r="J2" s="161"/>
      <c r="K2" s="161" t="s">
        <v>49</v>
      </c>
      <c r="L2" s="161"/>
      <c r="M2" s="161" t="s">
        <v>50</v>
      </c>
      <c r="N2" s="161"/>
      <c r="O2" s="161" t="s">
        <v>51</v>
      </c>
      <c r="P2" s="161"/>
      <c r="Q2" s="161" t="s">
        <v>52</v>
      </c>
      <c r="R2" s="161"/>
      <c r="S2" s="161" t="s">
        <v>53</v>
      </c>
      <c r="T2" s="161"/>
    </row>
    <row r="3" spans="1:20" ht="17.25" customHeight="1">
      <c r="A3" s="33"/>
      <c r="B3" s="33" t="s">
        <v>54</v>
      </c>
      <c r="C3" s="33" t="s">
        <v>55</v>
      </c>
      <c r="D3" s="33" t="s">
        <v>20</v>
      </c>
      <c r="E3" s="34" t="s">
        <v>55</v>
      </c>
      <c r="F3" s="33" t="s">
        <v>20</v>
      </c>
      <c r="G3" s="34" t="s">
        <v>55</v>
      </c>
      <c r="H3" s="33" t="s">
        <v>20</v>
      </c>
      <c r="I3" s="34" t="s">
        <v>55</v>
      </c>
      <c r="J3" s="33" t="s">
        <v>20</v>
      </c>
      <c r="K3" s="34" t="s">
        <v>55</v>
      </c>
      <c r="L3" s="33" t="s">
        <v>20</v>
      </c>
      <c r="M3" s="34" t="s">
        <v>55</v>
      </c>
      <c r="N3" s="33" t="s">
        <v>20</v>
      </c>
      <c r="O3" s="34" t="s">
        <v>55</v>
      </c>
      <c r="P3" s="33" t="s">
        <v>20</v>
      </c>
      <c r="Q3" s="34" t="s">
        <v>55</v>
      </c>
      <c r="R3" s="33" t="s">
        <v>20</v>
      </c>
      <c r="S3" s="34" t="s">
        <v>55</v>
      </c>
      <c r="T3" s="33" t="s">
        <v>20</v>
      </c>
    </row>
    <row r="4" spans="1:20" ht="18" customHeight="1">
      <c r="A4" s="165" t="s">
        <v>16</v>
      </c>
      <c r="B4" s="35" t="s">
        <v>56</v>
      </c>
      <c r="C4" s="59">
        <v>22838</v>
      </c>
      <c r="D4" s="37">
        <f aca="true" t="shared" si="0" ref="D4:D10">C4/$C$10</f>
        <v>0.1606149475001934</v>
      </c>
      <c r="E4" s="59">
        <v>35936</v>
      </c>
      <c r="F4" s="36">
        <f aca="true" t="shared" si="1" ref="F4:F10">E4/$E$10</f>
        <v>0.14644920980349008</v>
      </c>
      <c r="G4" s="59">
        <v>21498</v>
      </c>
      <c r="H4" s="37">
        <f aca="true" t="shared" si="2" ref="H4:H10">G4/$G$10</f>
        <v>0.14712665703981</v>
      </c>
      <c r="I4" s="59">
        <v>24237</v>
      </c>
      <c r="J4" s="37">
        <f aca="true" t="shared" si="3" ref="J4:J10">I4/$I$10</f>
        <v>0.141896164114093</v>
      </c>
      <c r="K4" s="59">
        <v>14902</v>
      </c>
      <c r="L4" s="36">
        <f aca="true" t="shared" si="4" ref="L4:L10">K4/$K$10</f>
        <v>0.15096442175216793</v>
      </c>
      <c r="M4" s="59">
        <v>16710</v>
      </c>
      <c r="N4" s="37">
        <f aca="true" t="shared" si="5" ref="N4:N10">M4/$M$10</f>
        <v>0.14075016214486064</v>
      </c>
      <c r="O4" s="59">
        <v>46815</v>
      </c>
      <c r="P4" s="36">
        <f aca="true" t="shared" si="6" ref="P4:P10">O4/$O$10</f>
        <v>0.14947938452106888</v>
      </c>
      <c r="Q4" s="59">
        <v>60533</v>
      </c>
      <c r="R4" s="37">
        <f aca="true" t="shared" si="7" ref="R4:R10">Q4/$Q$10</f>
        <v>0.1541005307842114</v>
      </c>
      <c r="S4" s="38">
        <f aca="true" t="shared" si="8" ref="S4:S24">C4+E4+G4+I4+K4+M4+O4+Q4</f>
        <v>243469</v>
      </c>
      <c r="T4" s="36">
        <f aca="true" t="shared" si="9" ref="T4:T10">S4/$S$10</f>
        <v>0.1495569540552909</v>
      </c>
    </row>
    <row r="5" spans="1:20" ht="18" customHeight="1">
      <c r="A5" s="165"/>
      <c r="B5" s="35" t="s">
        <v>57</v>
      </c>
      <c r="C5" s="59">
        <v>25388</v>
      </c>
      <c r="D5" s="37">
        <f t="shared" si="0"/>
        <v>0.17854857199119495</v>
      </c>
      <c r="E5" s="59">
        <v>41021</v>
      </c>
      <c r="F5" s="36">
        <f t="shared" si="1"/>
        <v>0.16717200120628245</v>
      </c>
      <c r="G5" s="59">
        <v>23779</v>
      </c>
      <c r="H5" s="37">
        <f t="shared" si="2"/>
        <v>0.16273722103217242</v>
      </c>
      <c r="I5" s="59">
        <v>27862</v>
      </c>
      <c r="J5" s="37">
        <f t="shared" si="3"/>
        <v>0.16311882347431034</v>
      </c>
      <c r="K5" s="59">
        <v>17141</v>
      </c>
      <c r="L5" s="36">
        <f t="shared" si="4"/>
        <v>0.1736465677931761</v>
      </c>
      <c r="M5" s="59">
        <v>18870</v>
      </c>
      <c r="N5" s="37">
        <f t="shared" si="5"/>
        <v>0.158944078975076</v>
      </c>
      <c r="O5" s="59">
        <v>53823</v>
      </c>
      <c r="P5" s="36">
        <f t="shared" si="6"/>
        <v>0.17185579222636954</v>
      </c>
      <c r="Q5" s="59">
        <v>68906</v>
      </c>
      <c r="R5" s="37">
        <f t="shared" si="7"/>
        <v>0.17541590825197612</v>
      </c>
      <c r="S5" s="38">
        <f t="shared" si="8"/>
        <v>276790</v>
      </c>
      <c r="T5" s="36">
        <f t="shared" si="9"/>
        <v>0.1700252159944961</v>
      </c>
    </row>
    <row r="6" spans="1:20" ht="18" customHeight="1">
      <c r="A6" s="165"/>
      <c r="B6" s="35" t="s">
        <v>58</v>
      </c>
      <c r="C6" s="59">
        <v>26117</v>
      </c>
      <c r="D6" s="37">
        <f t="shared" si="0"/>
        <v>0.18367547875744597</v>
      </c>
      <c r="E6" s="59">
        <v>45688</v>
      </c>
      <c r="F6" s="36">
        <f t="shared" si="1"/>
        <v>0.1861913261771442</v>
      </c>
      <c r="G6" s="59">
        <v>25842</v>
      </c>
      <c r="H6" s="37">
        <f t="shared" si="2"/>
        <v>0.17685585036853524</v>
      </c>
      <c r="I6" s="59">
        <v>31448</v>
      </c>
      <c r="J6" s="37">
        <f t="shared" si="3"/>
        <v>0.18411315629244532</v>
      </c>
      <c r="K6" s="59">
        <v>18203</v>
      </c>
      <c r="L6" s="36">
        <f t="shared" si="4"/>
        <v>0.18440513817975523</v>
      </c>
      <c r="M6" s="59">
        <v>20563</v>
      </c>
      <c r="N6" s="37">
        <f t="shared" si="5"/>
        <v>0.17320440360172168</v>
      </c>
      <c r="O6" s="59">
        <v>57352</v>
      </c>
      <c r="P6" s="36">
        <f t="shared" si="6"/>
        <v>0.18312382059280877</v>
      </c>
      <c r="Q6" s="59">
        <v>73226</v>
      </c>
      <c r="R6" s="37">
        <f t="shared" si="7"/>
        <v>0.18641345162481066</v>
      </c>
      <c r="S6" s="38">
        <f t="shared" si="8"/>
        <v>298439</v>
      </c>
      <c r="T6" s="36">
        <f t="shared" si="9"/>
        <v>0.1833236584998787</v>
      </c>
    </row>
    <row r="7" spans="1:20" ht="18" customHeight="1">
      <c r="A7" s="165"/>
      <c r="B7" s="35" t="s">
        <v>59</v>
      </c>
      <c r="C7" s="59">
        <v>23639</v>
      </c>
      <c r="D7" s="37">
        <f t="shared" si="0"/>
        <v>0.1662482154285433</v>
      </c>
      <c r="E7" s="59">
        <v>43483</v>
      </c>
      <c r="F7" s="36">
        <f t="shared" si="1"/>
        <v>0.1772053369847829</v>
      </c>
      <c r="G7" s="59">
        <v>25276</v>
      </c>
      <c r="H7" s="37">
        <f t="shared" si="2"/>
        <v>0.17298229525249967</v>
      </c>
      <c r="I7" s="59">
        <v>29927</v>
      </c>
      <c r="J7" s="37">
        <f t="shared" si="3"/>
        <v>0.17520842115123414</v>
      </c>
      <c r="K7" s="59">
        <v>16832</v>
      </c>
      <c r="L7" s="36">
        <f t="shared" si="4"/>
        <v>0.17051624929086637</v>
      </c>
      <c r="M7" s="59">
        <v>20500</v>
      </c>
      <c r="N7" s="37">
        <f t="shared" si="5"/>
        <v>0.17267374769417373</v>
      </c>
      <c r="O7" s="59">
        <v>55171</v>
      </c>
      <c r="P7" s="36">
        <f t="shared" si="6"/>
        <v>0.17615993000986632</v>
      </c>
      <c r="Q7" s="59">
        <v>67485</v>
      </c>
      <c r="R7" s="37">
        <f t="shared" si="7"/>
        <v>0.17179842928605069</v>
      </c>
      <c r="S7" s="38">
        <f t="shared" si="8"/>
        <v>282313</v>
      </c>
      <c r="T7" s="36">
        <f t="shared" si="9"/>
        <v>0.1734178575925943</v>
      </c>
    </row>
    <row r="8" spans="1:20" ht="18" customHeight="1">
      <c r="A8" s="165"/>
      <c r="B8" s="35" t="s">
        <v>60</v>
      </c>
      <c r="C8" s="59">
        <v>22304</v>
      </c>
      <c r="D8" s="37">
        <f t="shared" si="0"/>
        <v>0.15685943554796014</v>
      </c>
      <c r="E8" s="59">
        <v>40685</v>
      </c>
      <c r="F8" s="36">
        <f t="shared" si="1"/>
        <v>0.1658027076150655</v>
      </c>
      <c r="G8" s="59">
        <v>24857</v>
      </c>
      <c r="H8" s="37">
        <f t="shared" si="2"/>
        <v>0.1701147694687207</v>
      </c>
      <c r="I8" s="59">
        <v>28836</v>
      </c>
      <c r="J8" s="37">
        <f t="shared" si="3"/>
        <v>0.16882113249964872</v>
      </c>
      <c r="K8" s="59">
        <v>16200</v>
      </c>
      <c r="L8" s="36">
        <f t="shared" si="4"/>
        <v>0.16411378555798686</v>
      </c>
      <c r="M8" s="59">
        <v>20504</v>
      </c>
      <c r="N8" s="37">
        <f t="shared" si="5"/>
        <v>0.17270744013274822</v>
      </c>
      <c r="O8" s="59">
        <v>51422</v>
      </c>
      <c r="P8" s="36">
        <f t="shared" si="6"/>
        <v>0.1641894459220849</v>
      </c>
      <c r="Q8" s="59">
        <v>63019</v>
      </c>
      <c r="R8" s="37">
        <f t="shared" si="7"/>
        <v>0.16042920967885646</v>
      </c>
      <c r="S8" s="38">
        <f t="shared" si="8"/>
        <v>267827</v>
      </c>
      <c r="T8" s="36">
        <f t="shared" si="9"/>
        <v>0.16451946791487376</v>
      </c>
    </row>
    <row r="9" spans="1:20" ht="18" customHeight="1">
      <c r="A9" s="165"/>
      <c r="B9" s="35" t="s">
        <v>61</v>
      </c>
      <c r="C9" s="59">
        <v>21905</v>
      </c>
      <c r="D9" s="37">
        <f t="shared" si="0"/>
        <v>0.15405335077466226</v>
      </c>
      <c r="E9" s="59">
        <v>38569</v>
      </c>
      <c r="F9" s="36">
        <f t="shared" si="1"/>
        <v>0.15717941821323486</v>
      </c>
      <c r="G9" s="59">
        <v>24867</v>
      </c>
      <c r="H9" s="37">
        <f t="shared" si="2"/>
        <v>0.17018320683826196</v>
      </c>
      <c r="I9" s="59">
        <v>28498</v>
      </c>
      <c r="J9" s="37">
        <f t="shared" si="3"/>
        <v>0.16684230246826848</v>
      </c>
      <c r="K9" s="59">
        <v>15434</v>
      </c>
      <c r="L9" s="36">
        <f t="shared" si="4"/>
        <v>0.1563538374260475</v>
      </c>
      <c r="M9" s="59">
        <v>21574</v>
      </c>
      <c r="N9" s="37">
        <f t="shared" si="5"/>
        <v>0.18172016745141972</v>
      </c>
      <c r="O9" s="59">
        <v>48604</v>
      </c>
      <c r="P9" s="36">
        <f t="shared" si="6"/>
        <v>0.1551916267278016</v>
      </c>
      <c r="Q9" s="59">
        <v>59646</v>
      </c>
      <c r="R9" s="37">
        <f t="shared" si="7"/>
        <v>0.15184247037409468</v>
      </c>
      <c r="S9" s="38">
        <f t="shared" si="8"/>
        <v>259097</v>
      </c>
      <c r="T9" s="36">
        <f t="shared" si="9"/>
        <v>0.15915684594286628</v>
      </c>
    </row>
    <row r="10" spans="1:20" ht="18" customHeight="1">
      <c r="A10" s="165"/>
      <c r="B10" s="92" t="s">
        <v>39</v>
      </c>
      <c r="C10" s="97">
        <f>SUM(C4:C9)</f>
        <v>142191</v>
      </c>
      <c r="D10" s="94">
        <f t="shared" si="0"/>
        <v>1</v>
      </c>
      <c r="E10" s="97">
        <f>SUM(E4:E9)</f>
        <v>245382</v>
      </c>
      <c r="F10" s="93">
        <f t="shared" si="1"/>
        <v>1</v>
      </c>
      <c r="G10" s="97">
        <f>SUM(G4:G9)</f>
        <v>146119</v>
      </c>
      <c r="H10" s="94">
        <f t="shared" si="2"/>
        <v>1</v>
      </c>
      <c r="I10" s="97">
        <f>SUM(I4:I9)</f>
        <v>170808</v>
      </c>
      <c r="J10" s="94">
        <f t="shared" si="3"/>
        <v>1</v>
      </c>
      <c r="K10" s="97">
        <f>SUM(K4:K9)</f>
        <v>98712</v>
      </c>
      <c r="L10" s="93">
        <f t="shared" si="4"/>
        <v>1</v>
      </c>
      <c r="M10" s="97">
        <f>SUM(M4:M9)</f>
        <v>118721</v>
      </c>
      <c r="N10" s="94">
        <f t="shared" si="5"/>
        <v>1</v>
      </c>
      <c r="O10" s="97">
        <f>SUM(O4:O9)</f>
        <v>313187</v>
      </c>
      <c r="P10" s="93">
        <f t="shared" si="6"/>
        <v>1</v>
      </c>
      <c r="Q10" s="97">
        <f>SUM(Q4:Q9)</f>
        <v>392815</v>
      </c>
      <c r="R10" s="94">
        <f t="shared" si="7"/>
        <v>1</v>
      </c>
      <c r="S10" s="95">
        <f>C10+E10+G10+I10+K10+M10+O10+Q10</f>
        <v>1627935</v>
      </c>
      <c r="T10" s="91">
        <f t="shared" si="9"/>
        <v>1</v>
      </c>
    </row>
    <row r="11" spans="1:20" ht="18" customHeight="1">
      <c r="A11" s="166" t="s">
        <v>17</v>
      </c>
      <c r="B11" s="35" t="s">
        <v>56</v>
      </c>
      <c r="C11" s="59">
        <v>11825</v>
      </c>
      <c r="D11" s="98">
        <f aca="true" t="shared" si="10" ref="D11:D17">C11/$C$17</f>
        <v>0.16202625304869694</v>
      </c>
      <c r="E11" s="104">
        <v>18400</v>
      </c>
      <c r="F11" s="99">
        <f aca="true" t="shared" si="11" ref="F11:F17">E11/$E$17</f>
        <v>0.14559841740850643</v>
      </c>
      <c r="G11" s="103">
        <v>11100</v>
      </c>
      <c r="H11" s="98">
        <f aca="true" t="shared" si="12" ref="H11:H17">G11/$G$17</f>
        <v>0.14726172787094036</v>
      </c>
      <c r="I11" s="104">
        <v>12608</v>
      </c>
      <c r="J11" s="98">
        <f aca="true" t="shared" si="13" ref="J11:J17">I11/$I$17</f>
        <v>0.14355330873980962</v>
      </c>
      <c r="K11" s="103">
        <v>7641</v>
      </c>
      <c r="L11" s="99">
        <f aca="true" t="shared" si="14" ref="L11:L17">K11/$K$17</f>
        <v>0.15006481008680625</v>
      </c>
      <c r="M11" s="103">
        <v>8575</v>
      </c>
      <c r="N11" s="98">
        <f aca="true" t="shared" si="15" ref="N11:N17">M11/$M$17</f>
        <v>0.1408392871807506</v>
      </c>
      <c r="O11" s="103">
        <v>24049</v>
      </c>
      <c r="P11" s="99">
        <f aca="true" t="shared" si="16" ref="P11:P17">O11/$O$17</f>
        <v>0.14954915739070954</v>
      </c>
      <c r="Q11" s="103">
        <v>31112</v>
      </c>
      <c r="R11" s="98">
        <f aca="true" t="shared" si="17" ref="R11:R17">Q11/$Q$17</f>
        <v>0.15425500267734962</v>
      </c>
      <c r="S11" s="38">
        <f t="shared" si="8"/>
        <v>125310</v>
      </c>
      <c r="T11" s="100">
        <f aca="true" t="shared" si="18" ref="T11:T17">S11/$S$17</f>
        <v>0.14973723391797492</v>
      </c>
    </row>
    <row r="12" spans="1:20" ht="18" customHeight="1">
      <c r="A12" s="166"/>
      <c r="B12" s="35" t="s">
        <v>57</v>
      </c>
      <c r="C12" s="59">
        <v>13012</v>
      </c>
      <c r="D12" s="98">
        <f t="shared" si="10"/>
        <v>0.17829053739278178</v>
      </c>
      <c r="E12" s="104">
        <v>21099</v>
      </c>
      <c r="F12" s="99">
        <f t="shared" si="11"/>
        <v>0.16695548961424334</v>
      </c>
      <c r="G12" s="103">
        <v>12244</v>
      </c>
      <c r="H12" s="98">
        <f t="shared" si="12"/>
        <v>0.16243897261727872</v>
      </c>
      <c r="I12" s="104">
        <v>14354</v>
      </c>
      <c r="J12" s="101">
        <f t="shared" si="13"/>
        <v>0.16343307373502755</v>
      </c>
      <c r="K12" s="103">
        <v>8904</v>
      </c>
      <c r="L12" s="102">
        <f t="shared" si="14"/>
        <v>0.1748693978553753</v>
      </c>
      <c r="M12" s="103">
        <v>9663</v>
      </c>
      <c r="N12" s="98">
        <f t="shared" si="15"/>
        <v>0.1587090416358709</v>
      </c>
      <c r="O12" s="103">
        <v>27632</v>
      </c>
      <c r="P12" s="99">
        <f t="shared" si="16"/>
        <v>0.17183011006778184</v>
      </c>
      <c r="Q12" s="103">
        <v>35377</v>
      </c>
      <c r="R12" s="98">
        <f t="shared" si="17"/>
        <v>0.17540110663784383</v>
      </c>
      <c r="S12" s="38">
        <f t="shared" si="8"/>
        <v>142285</v>
      </c>
      <c r="T12" s="99">
        <f t="shared" si="18"/>
        <v>0.1700212459342356</v>
      </c>
    </row>
    <row r="13" spans="1:20" ht="18" customHeight="1">
      <c r="A13" s="166"/>
      <c r="B13" s="35" t="s">
        <v>58</v>
      </c>
      <c r="C13" s="59">
        <v>13321</v>
      </c>
      <c r="D13" s="98">
        <f t="shared" si="10"/>
        <v>0.18252445808555534</v>
      </c>
      <c r="E13" s="104">
        <v>23450</v>
      </c>
      <c r="F13" s="99">
        <f t="shared" si="11"/>
        <v>0.18555885262116717</v>
      </c>
      <c r="G13" s="103">
        <v>13432</v>
      </c>
      <c r="H13" s="98">
        <f t="shared" si="12"/>
        <v>0.17819995754616855</v>
      </c>
      <c r="I13" s="104">
        <v>16159</v>
      </c>
      <c r="J13" s="101">
        <f t="shared" si="13"/>
        <v>0.1839846062759029</v>
      </c>
      <c r="K13" s="103">
        <v>9521</v>
      </c>
      <c r="L13" s="102">
        <f t="shared" si="14"/>
        <v>0.18698692014611729</v>
      </c>
      <c r="M13" s="103">
        <v>10499</v>
      </c>
      <c r="N13" s="98">
        <f t="shared" si="15"/>
        <v>0.17243984561057732</v>
      </c>
      <c r="O13" s="103">
        <v>29658</v>
      </c>
      <c r="P13" s="99">
        <f t="shared" si="16"/>
        <v>0.1844288290529196</v>
      </c>
      <c r="Q13" s="103">
        <v>37757</v>
      </c>
      <c r="R13" s="98">
        <f t="shared" si="17"/>
        <v>0.18720127719493088</v>
      </c>
      <c r="S13" s="38">
        <f t="shared" si="8"/>
        <v>153797</v>
      </c>
      <c r="T13" s="99">
        <f t="shared" si="18"/>
        <v>0.18377733113784048</v>
      </c>
    </row>
    <row r="14" spans="1:20" ht="18" customHeight="1">
      <c r="A14" s="166"/>
      <c r="B14" s="35" t="s">
        <v>59</v>
      </c>
      <c r="C14" s="59">
        <v>12083</v>
      </c>
      <c r="D14" s="98">
        <f t="shared" si="10"/>
        <v>0.16556137129703213</v>
      </c>
      <c r="E14" s="104">
        <v>22421</v>
      </c>
      <c r="F14" s="99">
        <f t="shared" si="11"/>
        <v>0.1774164193867458</v>
      </c>
      <c r="G14" s="103">
        <v>13001</v>
      </c>
      <c r="H14" s="98">
        <f t="shared" si="12"/>
        <v>0.17248195712163022</v>
      </c>
      <c r="I14" s="104">
        <v>15268</v>
      </c>
      <c r="J14" s="102">
        <f t="shared" si="13"/>
        <v>0.1738397777474154</v>
      </c>
      <c r="K14" s="103">
        <v>8627</v>
      </c>
      <c r="L14" s="102">
        <f t="shared" si="14"/>
        <v>0.16942927844770023</v>
      </c>
      <c r="M14" s="103">
        <v>10463</v>
      </c>
      <c r="N14" s="98">
        <f t="shared" si="15"/>
        <v>0.1718485669705182</v>
      </c>
      <c r="O14" s="103">
        <v>28175</v>
      </c>
      <c r="P14" s="99">
        <f t="shared" si="16"/>
        <v>0.17520676574839872</v>
      </c>
      <c r="Q14" s="103">
        <v>34455</v>
      </c>
      <c r="R14" s="98">
        <f t="shared" si="17"/>
        <v>0.17082978006068658</v>
      </c>
      <c r="S14" s="38">
        <f t="shared" si="8"/>
        <v>144493</v>
      </c>
      <c r="T14" s="99">
        <f t="shared" si="18"/>
        <v>0.1726596611643919</v>
      </c>
    </row>
    <row r="15" spans="1:20" ht="18" customHeight="1">
      <c r="A15" s="166"/>
      <c r="B15" s="35" t="s">
        <v>60</v>
      </c>
      <c r="C15" s="59">
        <v>11391</v>
      </c>
      <c r="D15" s="98">
        <f t="shared" si="10"/>
        <v>0.1560795812666137</v>
      </c>
      <c r="E15" s="104">
        <v>21027</v>
      </c>
      <c r="F15" s="99">
        <f t="shared" si="11"/>
        <v>0.16638575667655786</v>
      </c>
      <c r="G15" s="103">
        <v>12724</v>
      </c>
      <c r="H15" s="98">
        <f t="shared" si="12"/>
        <v>0.1688070473360221</v>
      </c>
      <c r="I15" s="104">
        <v>14791</v>
      </c>
      <c r="J15" s="102">
        <f t="shared" si="13"/>
        <v>0.1684087079291342</v>
      </c>
      <c r="K15" s="103">
        <v>8265</v>
      </c>
      <c r="L15" s="102">
        <f t="shared" si="14"/>
        <v>0.1623198083192584</v>
      </c>
      <c r="M15" s="103">
        <v>10534</v>
      </c>
      <c r="N15" s="98">
        <f t="shared" si="15"/>
        <v>0.17301469984396814</v>
      </c>
      <c r="O15" s="103">
        <v>26309</v>
      </c>
      <c r="P15" s="99">
        <f t="shared" si="16"/>
        <v>0.16360300976307443</v>
      </c>
      <c r="Q15" s="103">
        <v>32407</v>
      </c>
      <c r="R15" s="98">
        <f t="shared" si="17"/>
        <v>0.16067568371576463</v>
      </c>
      <c r="S15" s="38">
        <f t="shared" si="8"/>
        <v>137448</v>
      </c>
      <c r="T15" s="99">
        <f t="shared" si="18"/>
        <v>0.164241348077231</v>
      </c>
    </row>
    <row r="16" spans="1:20" ht="18" customHeight="1">
      <c r="A16" s="166"/>
      <c r="B16" s="35" t="s">
        <v>61</v>
      </c>
      <c r="C16" s="59">
        <v>11350</v>
      </c>
      <c r="D16" s="98">
        <f t="shared" si="10"/>
        <v>0.1555177989093201</v>
      </c>
      <c r="E16" s="104">
        <v>19978</v>
      </c>
      <c r="F16" s="99">
        <f t="shared" si="11"/>
        <v>0.15808506429277944</v>
      </c>
      <c r="G16" s="103">
        <v>12875</v>
      </c>
      <c r="H16" s="98">
        <f t="shared" si="12"/>
        <v>0.1708103375079601</v>
      </c>
      <c r="I16" s="104">
        <v>14648</v>
      </c>
      <c r="J16" s="102">
        <f t="shared" si="13"/>
        <v>0.1667805255727103</v>
      </c>
      <c r="K16" s="103">
        <v>7960</v>
      </c>
      <c r="L16" s="102">
        <f t="shared" si="14"/>
        <v>0.15632978514474252</v>
      </c>
      <c r="M16" s="103">
        <v>11151</v>
      </c>
      <c r="N16" s="98">
        <f t="shared" si="15"/>
        <v>0.18314855875831484</v>
      </c>
      <c r="O16" s="103">
        <v>24987</v>
      </c>
      <c r="P16" s="99">
        <f t="shared" si="16"/>
        <v>0.15538212797711584</v>
      </c>
      <c r="Q16" s="103">
        <v>30584</v>
      </c>
      <c r="R16" s="98">
        <f t="shared" si="17"/>
        <v>0.15163714971342443</v>
      </c>
      <c r="S16" s="38">
        <f t="shared" si="8"/>
        <v>133533</v>
      </c>
      <c r="T16" s="99">
        <f t="shared" si="18"/>
        <v>0.15956317976832612</v>
      </c>
    </row>
    <row r="17" spans="1:21" ht="18" customHeight="1">
      <c r="A17" s="166"/>
      <c r="B17" s="92" t="s">
        <v>39</v>
      </c>
      <c r="C17" s="97">
        <f>SUM(C11:C16)</f>
        <v>72982</v>
      </c>
      <c r="D17" s="94">
        <f t="shared" si="10"/>
        <v>1</v>
      </c>
      <c r="E17" s="97">
        <f>SUM(E11:E16)</f>
        <v>126375</v>
      </c>
      <c r="F17" s="93">
        <f t="shared" si="11"/>
        <v>1</v>
      </c>
      <c r="G17" s="97">
        <f>SUM(G11:G16)</f>
        <v>75376</v>
      </c>
      <c r="H17" s="94">
        <f t="shared" si="12"/>
        <v>1</v>
      </c>
      <c r="I17" s="97">
        <f>SUM(I11:I16)</f>
        <v>87828</v>
      </c>
      <c r="J17" s="93">
        <f t="shared" si="13"/>
        <v>1</v>
      </c>
      <c r="K17" s="97">
        <f>SUM(K11:K16)</f>
        <v>50918</v>
      </c>
      <c r="L17" s="93">
        <f t="shared" si="14"/>
        <v>1</v>
      </c>
      <c r="M17" s="97">
        <f>SUM(M11:M16)</f>
        <v>60885</v>
      </c>
      <c r="N17" s="94">
        <f t="shared" si="15"/>
        <v>1</v>
      </c>
      <c r="O17" s="97">
        <f>SUM(O11:O16)</f>
        <v>160810</v>
      </c>
      <c r="P17" s="93">
        <f t="shared" si="16"/>
        <v>1</v>
      </c>
      <c r="Q17" s="97">
        <f>SUM(Q11:Q16)</f>
        <v>201692</v>
      </c>
      <c r="R17" s="94">
        <f t="shared" si="17"/>
        <v>1</v>
      </c>
      <c r="S17" s="95">
        <f t="shared" si="8"/>
        <v>836866</v>
      </c>
      <c r="T17" s="96">
        <f t="shared" si="18"/>
        <v>1</v>
      </c>
      <c r="U17" s="85"/>
    </row>
    <row r="18" spans="1:20" ht="18" customHeight="1">
      <c r="A18" s="167" t="s">
        <v>18</v>
      </c>
      <c r="B18" s="35" t="s">
        <v>56</v>
      </c>
      <c r="C18" s="103">
        <v>11013</v>
      </c>
      <c r="D18" s="98">
        <f aca="true" t="shared" si="19" ref="D18:D24">C18/$C$24</f>
        <v>0.15912670317444264</v>
      </c>
      <c r="E18" s="103">
        <v>17536</v>
      </c>
      <c r="F18" s="99">
        <f aca="true" t="shared" si="20" ref="F18:F24">E18/$E$24</f>
        <v>0.1473526767333014</v>
      </c>
      <c r="G18" s="103">
        <v>10398</v>
      </c>
      <c r="H18" s="98">
        <f aca="true" t="shared" si="21" ref="H18:H24">G18/$G$24</f>
        <v>0.1469827403418006</v>
      </c>
      <c r="I18" s="103">
        <v>11629</v>
      </c>
      <c r="J18" s="98">
        <f aca="true" t="shared" si="22" ref="J18:J24">I18/$I$24</f>
        <v>0.1401422029404676</v>
      </c>
      <c r="K18" s="103">
        <v>7261</v>
      </c>
      <c r="L18" s="99">
        <f aca="true" t="shared" si="23" ref="L18:L24">K18/$K$24</f>
        <v>0.15192283550236432</v>
      </c>
      <c r="M18" s="103">
        <v>8135</v>
      </c>
      <c r="N18" s="98">
        <f aca="true" t="shared" si="24" ref="N18:N24">M18/$M$24</f>
        <v>0.1406563386126288</v>
      </c>
      <c r="O18" s="103">
        <v>22766</v>
      </c>
      <c r="P18" s="99">
        <f aca="true" t="shared" si="25" ref="P18:P24">O18/$O$24</f>
        <v>0.14940575021164612</v>
      </c>
      <c r="Q18" s="103">
        <v>29421</v>
      </c>
      <c r="R18" s="98">
        <f aca="true" t="shared" si="26" ref="R18:R24">Q18/$Q$24</f>
        <v>0.15393751667774155</v>
      </c>
      <c r="S18" s="38">
        <f t="shared" si="8"/>
        <v>118159</v>
      </c>
      <c r="T18" s="99">
        <f aca="true" t="shared" si="27" ref="T18:T24">S18/$S$24</f>
        <v>0.1493662373320153</v>
      </c>
    </row>
    <row r="19" spans="1:20" ht="18" customHeight="1">
      <c r="A19" s="167"/>
      <c r="B19" s="35" t="s">
        <v>57</v>
      </c>
      <c r="C19" s="103">
        <v>12376</v>
      </c>
      <c r="D19" s="98">
        <f t="shared" si="19"/>
        <v>0.1788206736118135</v>
      </c>
      <c r="E19" s="103">
        <v>19922</v>
      </c>
      <c r="F19" s="99">
        <f t="shared" si="20"/>
        <v>0.1674019175342627</v>
      </c>
      <c r="G19" s="103">
        <v>11535</v>
      </c>
      <c r="H19" s="98">
        <f t="shared" si="21"/>
        <v>0.163055001908316</v>
      </c>
      <c r="I19" s="103">
        <v>13508</v>
      </c>
      <c r="J19" s="98">
        <f t="shared" si="22"/>
        <v>0.16278621354543263</v>
      </c>
      <c r="K19" s="103">
        <v>8237</v>
      </c>
      <c r="L19" s="99">
        <f t="shared" si="23"/>
        <v>0.17234380884629869</v>
      </c>
      <c r="M19" s="103">
        <v>9207</v>
      </c>
      <c r="N19" s="98">
        <f t="shared" si="24"/>
        <v>0.15919150701984922</v>
      </c>
      <c r="O19" s="103">
        <v>26191</v>
      </c>
      <c r="P19" s="99">
        <f t="shared" si="25"/>
        <v>0.17188289571260754</v>
      </c>
      <c r="Q19" s="103">
        <v>33529</v>
      </c>
      <c r="R19" s="98">
        <f t="shared" si="26"/>
        <v>0.17543152838747822</v>
      </c>
      <c r="S19" s="38">
        <f t="shared" si="8"/>
        <v>134505</v>
      </c>
      <c r="T19" s="99">
        <f t="shared" si="27"/>
        <v>0.1700294158916605</v>
      </c>
    </row>
    <row r="20" spans="1:20" ht="18" customHeight="1">
      <c r="A20" s="167"/>
      <c r="B20" s="35" t="s">
        <v>58</v>
      </c>
      <c r="C20" s="103">
        <v>12796</v>
      </c>
      <c r="D20" s="98">
        <f t="shared" si="19"/>
        <v>0.184889248508142</v>
      </c>
      <c r="E20" s="103">
        <v>22238</v>
      </c>
      <c r="F20" s="99">
        <f t="shared" si="20"/>
        <v>0.18686295764114716</v>
      </c>
      <c r="G20" s="103">
        <v>12410</v>
      </c>
      <c r="H20" s="98">
        <f t="shared" si="21"/>
        <v>0.1754237168341744</v>
      </c>
      <c r="I20" s="103">
        <v>15289</v>
      </c>
      <c r="J20" s="98">
        <f t="shared" si="22"/>
        <v>0.18424921667871777</v>
      </c>
      <c r="K20" s="103">
        <v>8682</v>
      </c>
      <c r="L20" s="99">
        <f t="shared" si="23"/>
        <v>0.1816546009959409</v>
      </c>
      <c r="M20" s="103">
        <v>10064</v>
      </c>
      <c r="N20" s="98">
        <f t="shared" si="24"/>
        <v>0.1740092675842036</v>
      </c>
      <c r="O20" s="103">
        <v>27694</v>
      </c>
      <c r="P20" s="99">
        <f t="shared" si="25"/>
        <v>0.18174658905215355</v>
      </c>
      <c r="Q20" s="103">
        <v>35469</v>
      </c>
      <c r="R20" s="98">
        <f t="shared" si="26"/>
        <v>0.18558205972070344</v>
      </c>
      <c r="S20" s="38">
        <f t="shared" si="8"/>
        <v>144642</v>
      </c>
      <c r="T20" s="99">
        <f t="shared" si="27"/>
        <v>0.18284372159697826</v>
      </c>
    </row>
    <row r="21" spans="1:20" ht="18" customHeight="1">
      <c r="A21" s="167"/>
      <c r="B21" s="35" t="s">
        <v>59</v>
      </c>
      <c r="C21" s="103">
        <v>11556</v>
      </c>
      <c r="D21" s="98">
        <f t="shared" si="19"/>
        <v>0.1669725035761245</v>
      </c>
      <c r="E21" s="103">
        <v>21062</v>
      </c>
      <c r="F21" s="99">
        <f t="shared" si="20"/>
        <v>0.1769811859806566</v>
      </c>
      <c r="G21" s="103">
        <v>12275</v>
      </c>
      <c r="H21" s="98">
        <f t="shared" si="21"/>
        <v>0.17351540081704198</v>
      </c>
      <c r="I21" s="103">
        <v>14659</v>
      </c>
      <c r="J21" s="98">
        <f t="shared" si="22"/>
        <v>0.17665702578934683</v>
      </c>
      <c r="K21" s="103">
        <v>8205</v>
      </c>
      <c r="L21" s="99">
        <f t="shared" si="23"/>
        <v>0.1716742687366615</v>
      </c>
      <c r="M21" s="103">
        <v>10037</v>
      </c>
      <c r="N21" s="98">
        <f t="shared" si="24"/>
        <v>0.1735424303202158</v>
      </c>
      <c r="O21" s="103">
        <v>26996</v>
      </c>
      <c r="P21" s="99">
        <f t="shared" si="25"/>
        <v>0.1771658452391109</v>
      </c>
      <c r="Q21" s="103">
        <v>33030</v>
      </c>
      <c r="R21" s="98">
        <f t="shared" si="26"/>
        <v>0.17282064429712804</v>
      </c>
      <c r="S21" s="38">
        <f t="shared" si="8"/>
        <v>137820</v>
      </c>
      <c r="T21" s="99">
        <f t="shared" si="27"/>
        <v>0.17421994794385826</v>
      </c>
    </row>
    <row r="22" spans="1:20" ht="18" customHeight="1">
      <c r="A22" s="167"/>
      <c r="B22" s="35" t="s">
        <v>60</v>
      </c>
      <c r="C22" s="103">
        <v>10913</v>
      </c>
      <c r="D22" s="98">
        <f t="shared" si="19"/>
        <v>0.1576818043896025</v>
      </c>
      <c r="E22" s="103">
        <v>19658</v>
      </c>
      <c r="F22" s="99">
        <f t="shared" si="20"/>
        <v>0.16518356063088727</v>
      </c>
      <c r="G22" s="103">
        <v>12133</v>
      </c>
      <c r="H22" s="98">
        <f t="shared" si="21"/>
        <v>0.17150813508050267</v>
      </c>
      <c r="I22" s="103">
        <v>14045</v>
      </c>
      <c r="J22" s="98">
        <f t="shared" si="22"/>
        <v>0.16925765244637261</v>
      </c>
      <c r="K22" s="103">
        <v>7935</v>
      </c>
      <c r="L22" s="99">
        <f t="shared" si="23"/>
        <v>0.1660250240615977</v>
      </c>
      <c r="M22" s="103">
        <v>9970</v>
      </c>
      <c r="N22" s="98">
        <f t="shared" si="24"/>
        <v>0.1723839822947645</v>
      </c>
      <c r="O22" s="103">
        <v>25113</v>
      </c>
      <c r="P22" s="99">
        <f t="shared" si="25"/>
        <v>0.16480833721624655</v>
      </c>
      <c r="Q22" s="103">
        <v>30612</v>
      </c>
      <c r="R22" s="98">
        <f t="shared" si="26"/>
        <v>0.16016910575911847</v>
      </c>
      <c r="S22" s="38">
        <f t="shared" si="8"/>
        <v>130379</v>
      </c>
      <c r="T22" s="99">
        <f t="shared" si="27"/>
        <v>0.16481368881854808</v>
      </c>
    </row>
    <row r="23" spans="1:20" ht="18" customHeight="1">
      <c r="A23" s="167"/>
      <c r="B23" s="35" t="s">
        <v>62</v>
      </c>
      <c r="C23" s="103">
        <v>10555</v>
      </c>
      <c r="D23" s="98">
        <f>C23/$C$24</f>
        <v>0.15250906673987488</v>
      </c>
      <c r="E23" s="103">
        <v>18591</v>
      </c>
      <c r="F23" s="99">
        <f t="shared" si="20"/>
        <v>0.1562177014797449</v>
      </c>
      <c r="G23" s="103">
        <v>11992</v>
      </c>
      <c r="H23" s="98">
        <f t="shared" si="21"/>
        <v>0.16951500501816433</v>
      </c>
      <c r="I23" s="103">
        <v>13850</v>
      </c>
      <c r="J23" s="98">
        <f t="shared" si="22"/>
        <v>0.16690768859966257</v>
      </c>
      <c r="K23" s="103">
        <v>7474</v>
      </c>
      <c r="L23" s="99">
        <f t="shared" si="23"/>
        <v>0.1563794618571369</v>
      </c>
      <c r="M23" s="103">
        <v>10423</v>
      </c>
      <c r="N23" s="98">
        <f t="shared" si="24"/>
        <v>0.18021647416833805</v>
      </c>
      <c r="O23" s="103">
        <v>23617</v>
      </c>
      <c r="P23" s="99">
        <f t="shared" si="25"/>
        <v>0.15499058256823536</v>
      </c>
      <c r="Q23" s="103">
        <v>29062</v>
      </c>
      <c r="R23" s="98">
        <f t="shared" si="26"/>
        <v>0.1520591451578303</v>
      </c>
      <c r="S23" s="38">
        <f t="shared" si="8"/>
        <v>125564</v>
      </c>
      <c r="T23" s="99">
        <f t="shared" si="27"/>
        <v>0.1587269884169396</v>
      </c>
    </row>
    <row r="24" spans="1:21" ht="18" customHeight="1">
      <c r="A24" s="167"/>
      <c r="B24" s="39" t="s">
        <v>39</v>
      </c>
      <c r="C24" s="105">
        <f>SUM(C18:C23)</f>
        <v>69209</v>
      </c>
      <c r="D24" s="43">
        <f t="shared" si="19"/>
        <v>1</v>
      </c>
      <c r="E24" s="105">
        <f>SUM(E18:E23)</f>
        <v>119007</v>
      </c>
      <c r="F24" s="42">
        <f t="shared" si="20"/>
        <v>1</v>
      </c>
      <c r="G24" s="105">
        <f>SUM(G18:G23)</f>
        <v>70743</v>
      </c>
      <c r="H24" s="43">
        <f t="shared" si="21"/>
        <v>1</v>
      </c>
      <c r="I24" s="105">
        <f>SUM(I18:I23)</f>
        <v>82980</v>
      </c>
      <c r="J24" s="43">
        <f t="shared" si="22"/>
        <v>1</v>
      </c>
      <c r="K24" s="105">
        <f>SUM(K18:K23)</f>
        <v>47794</v>
      </c>
      <c r="L24" s="42">
        <f t="shared" si="23"/>
        <v>1</v>
      </c>
      <c r="M24" s="105">
        <f>SUM(M18:M23)</f>
        <v>57836</v>
      </c>
      <c r="N24" s="43">
        <f t="shared" si="24"/>
        <v>1</v>
      </c>
      <c r="O24" s="105">
        <f>SUM(O18:O23)</f>
        <v>152377</v>
      </c>
      <c r="P24" s="42">
        <f t="shared" si="25"/>
        <v>1</v>
      </c>
      <c r="Q24" s="105">
        <f>SUM(Q18:Q23)</f>
        <v>191123</v>
      </c>
      <c r="R24" s="43">
        <f t="shared" si="26"/>
        <v>1</v>
      </c>
      <c r="S24" s="40">
        <f t="shared" si="8"/>
        <v>791069</v>
      </c>
      <c r="T24" s="41">
        <f t="shared" si="27"/>
        <v>1</v>
      </c>
      <c r="U24" s="85"/>
    </row>
    <row r="25" spans="1:20" ht="12.75">
      <c r="A25" s="44" t="s">
        <v>86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ht="16.5" customHeight="1">
      <c r="A26" s="164" t="s">
        <v>103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</row>
  </sheetData>
  <sheetProtection selectLockedCells="1" selectUnlockedCells="1"/>
  <mergeCells count="15">
    <mergeCell ref="A1:T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A26:T26"/>
    <mergeCell ref="S2:T2"/>
    <mergeCell ref="A4:A10"/>
    <mergeCell ref="A11:A17"/>
    <mergeCell ref="A18:A24"/>
  </mergeCells>
  <printOptions/>
  <pageMargins left="0.7479166666666667" right="0.7479166666666667" top="1.179861111111111" bottom="0.9840277777777777" header="0.5118055555555555" footer="0.511805555555555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N38" sqref="N38"/>
    </sheetView>
  </sheetViews>
  <sheetFormatPr defaultColWidth="11.421875" defaultRowHeight="12.75"/>
  <cols>
    <col min="1" max="1" width="13.28125" style="14" customWidth="1"/>
    <col min="2" max="16384" width="9.140625" style="14" customWidth="1"/>
  </cols>
  <sheetData>
    <row r="1" spans="1:19" ht="27" customHeight="1">
      <c r="A1" s="169" t="s">
        <v>95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8" customHeight="1">
      <c r="A2" s="111"/>
      <c r="B2" s="112" t="s">
        <v>69</v>
      </c>
      <c r="C2" s="112" t="s">
        <v>70</v>
      </c>
      <c r="D2" s="112" t="s">
        <v>71</v>
      </c>
      <c r="E2" s="112" t="s">
        <v>72</v>
      </c>
      <c r="F2" s="112" t="s">
        <v>73</v>
      </c>
      <c r="G2" s="112" t="s">
        <v>74</v>
      </c>
      <c r="H2" s="112" t="s">
        <v>75</v>
      </c>
      <c r="I2" s="112" t="s">
        <v>76</v>
      </c>
      <c r="J2" s="112" t="s">
        <v>77</v>
      </c>
      <c r="K2" s="112" t="s">
        <v>78</v>
      </c>
      <c r="L2" s="112" t="s">
        <v>79</v>
      </c>
      <c r="M2" s="112" t="s">
        <v>80</v>
      </c>
      <c r="N2" s="112" t="s">
        <v>81</v>
      </c>
      <c r="O2" s="112" t="s">
        <v>82</v>
      </c>
      <c r="P2" s="112" t="s">
        <v>83</v>
      </c>
      <c r="Q2" s="112" t="s">
        <v>84</v>
      </c>
      <c r="R2" s="112" t="s">
        <v>85</v>
      </c>
      <c r="S2" s="112">
        <v>2015</v>
      </c>
    </row>
    <row r="3" spans="1:19" ht="12.75">
      <c r="A3" s="110" t="s">
        <v>45</v>
      </c>
      <c r="B3" s="113">
        <v>121685</v>
      </c>
      <c r="C3" s="113">
        <v>119724</v>
      </c>
      <c r="D3" s="113">
        <v>117645</v>
      </c>
      <c r="E3" s="113">
        <v>117354</v>
      </c>
      <c r="F3" s="113">
        <v>118669</v>
      </c>
      <c r="G3" s="113">
        <v>121092</v>
      </c>
      <c r="H3" s="113">
        <v>123652</v>
      </c>
      <c r="I3" s="113">
        <v>126454</v>
      </c>
      <c r="J3" s="113">
        <v>128940</v>
      </c>
      <c r="K3" s="113">
        <v>131482</v>
      </c>
      <c r="L3" s="113">
        <v>135455</v>
      </c>
      <c r="M3" s="113">
        <v>137564</v>
      </c>
      <c r="N3" s="113">
        <v>139321</v>
      </c>
      <c r="O3" s="113">
        <v>140178</v>
      </c>
      <c r="P3" s="113">
        <v>141296</v>
      </c>
      <c r="Q3" s="113">
        <v>141165</v>
      </c>
      <c r="R3" s="113">
        <v>142088</v>
      </c>
      <c r="S3" s="65">
        <v>142191</v>
      </c>
    </row>
    <row r="4" spans="1:19" ht="12.75">
      <c r="A4" s="110" t="s">
        <v>46</v>
      </c>
      <c r="B4" s="113">
        <v>267931</v>
      </c>
      <c r="C4" s="113">
        <v>266151</v>
      </c>
      <c r="D4" s="113">
        <v>257566</v>
      </c>
      <c r="E4" s="113">
        <v>251472</v>
      </c>
      <c r="F4" s="113">
        <v>247153</v>
      </c>
      <c r="G4" s="113">
        <v>246498</v>
      </c>
      <c r="H4" s="113">
        <v>244163</v>
      </c>
      <c r="I4" s="113">
        <v>244781</v>
      </c>
      <c r="J4" s="113">
        <v>245246</v>
      </c>
      <c r="K4" s="113">
        <v>246781</v>
      </c>
      <c r="L4" s="113">
        <v>247987</v>
      </c>
      <c r="M4" s="113">
        <v>249788</v>
      </c>
      <c r="N4" s="113">
        <v>249693</v>
      </c>
      <c r="O4" s="113">
        <v>249403</v>
      </c>
      <c r="P4" s="113">
        <v>247855</v>
      </c>
      <c r="Q4" s="113">
        <v>246028</v>
      </c>
      <c r="R4" s="113">
        <v>245997</v>
      </c>
      <c r="S4" s="67">
        <v>245382</v>
      </c>
    </row>
    <row r="5" spans="1:19" ht="12.75">
      <c r="A5" s="110" t="s">
        <v>47</v>
      </c>
      <c r="B5" s="113">
        <v>171330</v>
      </c>
      <c r="C5" s="113">
        <v>170432</v>
      </c>
      <c r="D5" s="113">
        <v>165866</v>
      </c>
      <c r="E5" s="113">
        <v>162357</v>
      </c>
      <c r="F5" s="113">
        <v>160126</v>
      </c>
      <c r="G5" s="113">
        <v>158859</v>
      </c>
      <c r="H5" s="113">
        <v>158080</v>
      </c>
      <c r="I5" s="113">
        <v>156472</v>
      </c>
      <c r="J5" s="113">
        <v>155913</v>
      </c>
      <c r="K5" s="113">
        <v>155424</v>
      </c>
      <c r="L5" s="113">
        <v>155599</v>
      </c>
      <c r="M5" s="113">
        <v>155518</v>
      </c>
      <c r="N5" s="113">
        <v>154465</v>
      </c>
      <c r="O5" s="113">
        <v>152759</v>
      </c>
      <c r="P5" s="113">
        <v>150911</v>
      </c>
      <c r="Q5" s="113">
        <v>149256</v>
      </c>
      <c r="R5" s="113">
        <v>147689</v>
      </c>
      <c r="S5" s="67">
        <v>146119</v>
      </c>
    </row>
    <row r="6" spans="1:19" ht="12.75">
      <c r="A6" s="110" t="s">
        <v>48</v>
      </c>
      <c r="B6" s="113">
        <v>178412</v>
      </c>
      <c r="C6" s="113">
        <v>175763</v>
      </c>
      <c r="D6" s="113">
        <v>166579</v>
      </c>
      <c r="E6" s="113">
        <v>162313</v>
      </c>
      <c r="F6" s="113">
        <v>160330</v>
      </c>
      <c r="G6" s="113">
        <v>160655</v>
      </c>
      <c r="H6" s="113">
        <v>162611</v>
      </c>
      <c r="I6" s="113">
        <v>165684</v>
      </c>
      <c r="J6" s="113">
        <v>168128</v>
      </c>
      <c r="K6" s="113">
        <v>169091</v>
      </c>
      <c r="L6" s="113">
        <v>171278</v>
      </c>
      <c r="M6" s="113">
        <v>171435</v>
      </c>
      <c r="N6" s="113">
        <v>174746</v>
      </c>
      <c r="O6" s="113">
        <v>174593</v>
      </c>
      <c r="P6" s="113">
        <v>173667</v>
      </c>
      <c r="Q6" s="113">
        <v>173692</v>
      </c>
      <c r="R6" s="113">
        <v>172474</v>
      </c>
      <c r="S6" s="67">
        <v>170808</v>
      </c>
    </row>
    <row r="7" spans="1:19" ht="12.75">
      <c r="A7" s="110" t="s">
        <v>49</v>
      </c>
      <c r="B7" s="113">
        <v>103901</v>
      </c>
      <c r="C7" s="113">
        <v>101215</v>
      </c>
      <c r="D7" s="113">
        <v>97747</v>
      </c>
      <c r="E7" s="113">
        <v>94949</v>
      </c>
      <c r="F7" s="113">
        <v>93646</v>
      </c>
      <c r="G7" s="113">
        <v>95456</v>
      </c>
      <c r="H7" s="113">
        <v>94802</v>
      </c>
      <c r="I7" s="113">
        <v>94964</v>
      </c>
      <c r="J7" s="113">
        <v>95673</v>
      </c>
      <c r="K7" s="113">
        <v>95985</v>
      </c>
      <c r="L7" s="113">
        <v>97033</v>
      </c>
      <c r="M7" s="113">
        <v>98662</v>
      </c>
      <c r="N7" s="113">
        <v>99616</v>
      </c>
      <c r="O7" s="113">
        <v>99649</v>
      </c>
      <c r="P7" s="113">
        <v>99099</v>
      </c>
      <c r="Q7" s="113">
        <v>98699</v>
      </c>
      <c r="R7" s="113">
        <v>98339</v>
      </c>
      <c r="S7" s="67">
        <v>98712</v>
      </c>
    </row>
    <row r="8" spans="1:19" ht="12.75">
      <c r="A8" s="110" t="s">
        <v>50</v>
      </c>
      <c r="B8" s="113">
        <v>161466</v>
      </c>
      <c r="C8" s="113">
        <v>148414</v>
      </c>
      <c r="D8" s="113">
        <v>143197</v>
      </c>
      <c r="E8" s="113">
        <v>140462</v>
      </c>
      <c r="F8" s="113">
        <v>138593</v>
      </c>
      <c r="G8" s="113">
        <v>138484</v>
      </c>
      <c r="H8" s="113">
        <v>137595</v>
      </c>
      <c r="I8" s="113">
        <v>137217</v>
      </c>
      <c r="J8" s="113">
        <v>136291</v>
      </c>
      <c r="K8" s="113">
        <v>135529</v>
      </c>
      <c r="L8" s="113">
        <v>133514</v>
      </c>
      <c r="M8" s="113">
        <v>133228</v>
      </c>
      <c r="N8" s="113">
        <v>131596</v>
      </c>
      <c r="O8" s="113">
        <v>128892</v>
      </c>
      <c r="P8" s="113">
        <v>126199</v>
      </c>
      <c r="Q8" s="113">
        <v>123712</v>
      </c>
      <c r="R8" s="113">
        <v>121041</v>
      </c>
      <c r="S8" s="67">
        <v>118721</v>
      </c>
    </row>
    <row r="9" spans="1:19" ht="12.75">
      <c r="A9" s="110" t="s">
        <v>51</v>
      </c>
      <c r="B9" s="113">
        <v>279636</v>
      </c>
      <c r="C9" s="113">
        <v>274473</v>
      </c>
      <c r="D9" s="113">
        <v>270460</v>
      </c>
      <c r="E9" s="113">
        <v>266659</v>
      </c>
      <c r="F9" s="113">
        <v>266263</v>
      </c>
      <c r="G9" s="113">
        <v>274026</v>
      </c>
      <c r="H9" s="113">
        <v>276429</v>
      </c>
      <c r="I9" s="113">
        <v>284436</v>
      </c>
      <c r="J9" s="113">
        <v>289228</v>
      </c>
      <c r="K9" s="113">
        <v>294080</v>
      </c>
      <c r="L9" s="113">
        <v>301549</v>
      </c>
      <c r="M9" s="113">
        <v>308264</v>
      </c>
      <c r="N9" s="113">
        <v>310415</v>
      </c>
      <c r="O9" s="113">
        <v>311379</v>
      </c>
      <c r="P9" s="113">
        <v>312978</v>
      </c>
      <c r="Q9" s="113">
        <v>315450</v>
      </c>
      <c r="R9" s="113">
        <v>312095</v>
      </c>
      <c r="S9" s="67">
        <v>313187</v>
      </c>
    </row>
    <row r="10" spans="1:19" ht="12.75">
      <c r="A10" s="110" t="s">
        <v>52</v>
      </c>
      <c r="B10" s="113">
        <v>392833</v>
      </c>
      <c r="C10" s="113">
        <v>383395</v>
      </c>
      <c r="D10" s="113">
        <v>378863</v>
      </c>
      <c r="E10" s="113">
        <v>372755</v>
      </c>
      <c r="F10" s="113">
        <v>368233</v>
      </c>
      <c r="G10" s="113">
        <v>369241</v>
      </c>
      <c r="H10" s="113">
        <v>366655</v>
      </c>
      <c r="I10" s="113">
        <v>368547</v>
      </c>
      <c r="J10" s="113">
        <v>370861</v>
      </c>
      <c r="K10" s="113">
        <v>373128</v>
      </c>
      <c r="L10" s="113">
        <v>379402</v>
      </c>
      <c r="M10" s="113">
        <v>386580</v>
      </c>
      <c r="N10" s="113">
        <v>389830</v>
      </c>
      <c r="O10" s="113">
        <v>391797</v>
      </c>
      <c r="P10" s="113">
        <v>391935</v>
      </c>
      <c r="Q10" s="113">
        <v>393088</v>
      </c>
      <c r="R10" s="113">
        <v>393239</v>
      </c>
      <c r="S10" s="67">
        <v>392815</v>
      </c>
    </row>
    <row r="11" spans="1:19" ht="12.75">
      <c r="A11" s="114" t="s">
        <v>53</v>
      </c>
      <c r="B11" s="68">
        <f aca="true" t="shared" si="0" ref="B11:P11">SUM(B3:B10)</f>
        <v>1677194</v>
      </c>
      <c r="C11" s="68">
        <f t="shared" si="0"/>
        <v>1639567</v>
      </c>
      <c r="D11" s="68">
        <f t="shared" si="0"/>
        <v>1597923</v>
      </c>
      <c r="E11" s="68">
        <f t="shared" si="0"/>
        <v>1568321</v>
      </c>
      <c r="F11" s="68">
        <f t="shared" si="0"/>
        <v>1553013</v>
      </c>
      <c r="G11" s="68">
        <f t="shared" si="0"/>
        <v>1564311</v>
      </c>
      <c r="H11" s="68">
        <f t="shared" si="0"/>
        <v>1563987</v>
      </c>
      <c r="I11" s="68">
        <f t="shared" si="0"/>
        <v>1578555</v>
      </c>
      <c r="J11" s="68">
        <f t="shared" si="0"/>
        <v>1590280</v>
      </c>
      <c r="K11" s="68">
        <f t="shared" si="0"/>
        <v>1601500</v>
      </c>
      <c r="L11" s="68">
        <f t="shared" si="0"/>
        <v>1621817</v>
      </c>
      <c r="M11" s="68">
        <f t="shared" si="0"/>
        <v>1641039</v>
      </c>
      <c r="N11" s="68">
        <f t="shared" si="0"/>
        <v>1649682</v>
      </c>
      <c r="O11" s="68">
        <f t="shared" si="0"/>
        <v>1648650</v>
      </c>
      <c r="P11" s="68">
        <f t="shared" si="0"/>
        <v>1643940</v>
      </c>
      <c r="Q11" s="68">
        <f>SUM(Q3:Q10)</f>
        <v>1641090</v>
      </c>
      <c r="R11" s="68">
        <f>SUM(R3:R10)</f>
        <v>1632962</v>
      </c>
      <c r="S11" s="68">
        <f>SUM(S3:S10)</f>
        <v>1627935</v>
      </c>
    </row>
    <row r="12" spans="1:17" ht="12.7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109"/>
    </row>
    <row r="13" spans="1:16" ht="12.75">
      <c r="A13" s="160" t="s">
        <v>68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</row>
    <row r="14" spans="1:16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8"/>
    </row>
    <row r="15" spans="1:16" ht="12.7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8"/>
    </row>
  </sheetData>
  <sheetProtection selectLockedCells="1" selectUnlockedCells="1"/>
  <mergeCells count="2">
    <mergeCell ref="A13:P13"/>
    <mergeCell ref="A1:S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  <ignoredErrors>
    <ignoredError sqref="B2:R2" numberStoredAsText="1"/>
    <ignoredError sqref="S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1" customWidth="1"/>
  </cols>
  <sheetData>
    <row r="1" spans="2:3" ht="12.75">
      <c r="B1" s="47"/>
      <c r="C1" s="47"/>
    </row>
    <row r="2" spans="2:5" ht="12.75">
      <c r="B2" s="134"/>
      <c r="C2" s="134"/>
      <c r="D2" s="134"/>
      <c r="E2" s="134"/>
    </row>
    <row r="3" spans="1:5" ht="12.75">
      <c r="A3" s="51"/>
      <c r="B3" s="51"/>
      <c r="C3" s="51"/>
      <c r="D3" s="51"/>
      <c r="E3" s="51"/>
    </row>
    <row r="4" spans="1:5" ht="12.75">
      <c r="A4" s="51"/>
      <c r="B4" s="51"/>
      <c r="C4" s="51"/>
      <c r="D4" s="51"/>
      <c r="E4" s="51"/>
    </row>
    <row r="5" spans="1:5" ht="12.75">
      <c r="A5" s="51"/>
      <c r="B5" s="50" t="s">
        <v>49</v>
      </c>
      <c r="C5" s="84">
        <v>98712</v>
      </c>
      <c r="D5" s="106">
        <v>0.060636327617503157</v>
      </c>
      <c r="E5" s="51"/>
    </row>
    <row r="6" spans="1:5" ht="12.75">
      <c r="A6" s="51"/>
      <c r="B6" s="50" t="s">
        <v>50</v>
      </c>
      <c r="C6" s="84">
        <v>118721</v>
      </c>
      <c r="D6" s="106">
        <v>0.07292735889332191</v>
      </c>
      <c r="E6" s="51"/>
    </row>
    <row r="7" spans="1:5" ht="12.75">
      <c r="A7" s="51"/>
      <c r="B7" s="50" t="s">
        <v>45</v>
      </c>
      <c r="C7" s="135">
        <v>142191</v>
      </c>
      <c r="D7" s="106">
        <v>0.08734439642860434</v>
      </c>
      <c r="E7" s="51"/>
    </row>
    <row r="8" spans="1:5" ht="12.75">
      <c r="A8" s="51"/>
      <c r="B8" s="50" t="s">
        <v>47</v>
      </c>
      <c r="C8" s="84">
        <v>146119</v>
      </c>
      <c r="D8" s="106">
        <v>0.08975726917843771</v>
      </c>
      <c r="E8" s="51"/>
    </row>
    <row r="9" spans="1:5" ht="12.75">
      <c r="A9" s="51"/>
      <c r="B9" s="50" t="s">
        <v>48</v>
      </c>
      <c r="C9" s="84">
        <v>170808</v>
      </c>
      <c r="D9" s="106">
        <v>0.10492310810935326</v>
      </c>
      <c r="E9" s="51"/>
    </row>
    <row r="10" spans="1:5" ht="12.75">
      <c r="A10" s="51"/>
      <c r="B10" s="50" t="s">
        <v>46</v>
      </c>
      <c r="C10" s="84">
        <v>245382</v>
      </c>
      <c r="D10" s="106">
        <v>0.15073206239806872</v>
      </c>
      <c r="E10" s="51"/>
    </row>
    <row r="11" spans="1:5" ht="12.75">
      <c r="A11" s="51"/>
      <c r="B11" s="50" t="s">
        <v>51</v>
      </c>
      <c r="C11" s="84">
        <v>313187</v>
      </c>
      <c r="D11" s="106">
        <v>0.19238298826427344</v>
      </c>
      <c r="E11" s="51"/>
    </row>
    <row r="12" spans="1:5" ht="12.75">
      <c r="A12" s="51"/>
      <c r="B12" s="50" t="s">
        <v>52</v>
      </c>
      <c r="C12" s="84">
        <v>392815</v>
      </c>
      <c r="D12" s="106">
        <v>0.24129648911043747</v>
      </c>
      <c r="E12" s="51"/>
    </row>
    <row r="13" spans="1:5" ht="12.75">
      <c r="A13" s="51"/>
      <c r="B13" s="49" t="s">
        <v>53</v>
      </c>
      <c r="C13" s="115">
        <f>SUM(C5:C12)</f>
        <v>1627935</v>
      </c>
      <c r="D13" s="81">
        <f>C13/$C$13</f>
        <v>1</v>
      </c>
      <c r="E13" s="51"/>
    </row>
    <row r="14" spans="1:5" ht="12.75">
      <c r="A14" s="51"/>
      <c r="B14" s="51"/>
      <c r="C14" s="51"/>
      <c r="D14" s="51"/>
      <c r="E14" s="51"/>
    </row>
    <row r="15" spans="1:5" ht="12.75">
      <c r="A15" s="51"/>
      <c r="B15" s="51"/>
      <c r="C15" s="51"/>
      <c r="D15" s="51"/>
      <c r="E15" s="51"/>
    </row>
    <row r="16" spans="1:5" ht="12.75">
      <c r="A16" s="51"/>
      <c r="B16" s="51"/>
      <c r="C16" s="51"/>
      <c r="D16" s="51"/>
      <c r="E16" s="51"/>
    </row>
    <row r="17" spans="1:5" ht="12.75">
      <c r="A17" s="51"/>
      <c r="B17" s="51"/>
      <c r="C17" s="51"/>
      <c r="D17" s="51"/>
      <c r="E17" s="51"/>
    </row>
    <row r="18" spans="1:5" ht="12.75">
      <c r="A18" s="48"/>
      <c r="B18" s="48"/>
      <c r="C18" s="48"/>
      <c r="D18" s="48"/>
      <c r="E18" s="48"/>
    </row>
    <row r="19" spans="1:5" ht="12.75">
      <c r="A19" s="48"/>
      <c r="B19" s="48"/>
      <c r="C19" s="48"/>
      <c r="D19" s="48"/>
      <c r="E19" s="48"/>
    </row>
    <row r="20" spans="1:5" ht="12.75">
      <c r="A20" s="48"/>
      <c r="B20" s="48"/>
      <c r="C20" s="48"/>
      <c r="D20" s="48"/>
      <c r="E20" s="4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bruiz</cp:lastModifiedBy>
  <dcterms:modified xsi:type="dcterms:W3CDTF">2016-01-28T12:03:47Z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