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35" activeTab="8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Gráfico1" sheetId="9" r:id="rId9"/>
    <sheet name="Gráfico2" sheetId="10" r:id="rId10"/>
    <sheet name="Gráfico3" sheetId="11" r:id="rId11"/>
    <sheet name="Gráfico4" sheetId="12" r:id="rId12"/>
    <sheet name="Gráfico5" sheetId="13" r:id="rId13"/>
  </sheets>
  <definedNames/>
  <calcPr fullCalcOnLoad="1"/>
</workbook>
</file>

<file path=xl/sharedStrings.xml><?xml version="1.0" encoding="utf-8"?>
<sst xmlns="http://schemas.openxmlformats.org/spreadsheetml/2006/main" count="293" uniqueCount="107">
  <si>
    <t>Observatorio de la Infancia en Andalucía</t>
  </si>
  <si>
    <t>Población de menores de edad.</t>
  </si>
  <si>
    <t>Lista de Tablas  y Gráficos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</si>
  <si>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</si>
  <si>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</si>
  <si>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</si>
  <si>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</si>
  <si>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</si>
  <si>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</si>
  <si>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</si>
  <si>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>Evolución de la población menor de 18 años según provincia; Andalucía, 1998-2012</t>
  </si>
  <si>
    <t>Gráfico 1.</t>
  </si>
  <si>
    <t>Gráfico 2.</t>
  </si>
  <si>
    <t>Gráfico 3</t>
  </si>
  <si>
    <t>Gráfico 4</t>
  </si>
  <si>
    <t xml:space="preserve">Fuente: </t>
  </si>
  <si>
    <t>Ambos sexos</t>
  </si>
  <si>
    <t>Chicos</t>
  </si>
  <si>
    <t>Chicas</t>
  </si>
  <si>
    <t>n</t>
  </si>
  <si>
    <t>%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</si>
  <si>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</si>
  <si>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</si>
  <si>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</si>
  <si>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</si>
  <si>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</si>
  <si>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</si>
  <si>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</si>
  <si>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</si>
  <si>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</si>
  <si>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</si>
  <si>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</si>
  <si>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</si>
  <si>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</si>
  <si>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</si>
  <si>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</si>
  <si>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</si>
  <si>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</si>
  <si>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</si>
  <si>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Total 0-17 años</t>
  </si>
  <si>
    <t>Todas las edades</t>
  </si>
  <si>
    <t>Menores 0-17 años</t>
  </si>
  <si>
    <t>% de menores respecto al total de población</t>
  </si>
  <si>
    <t>Distribución de la población menor de 18 años</t>
  </si>
  <si>
    <t>Distribución de la población (todas las edades)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</si>
  <si>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</si>
  <si>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</si>
  <si>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</si>
  <si>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</si>
  <si>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</si>
  <si>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</si>
  <si>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</si>
  <si>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</si>
  <si>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</si>
  <si>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Edad</t>
  </si>
  <si>
    <t>Total</t>
  </si>
  <si>
    <t>0-2 años</t>
  </si>
  <si>
    <t>3-5 años</t>
  </si>
  <si>
    <t>6-8 años</t>
  </si>
  <si>
    <t>9-11 años</t>
  </si>
  <si>
    <t>12-14 años</t>
  </si>
  <si>
    <t>15-17 años</t>
  </si>
  <si>
    <t>Población 0-17</t>
  </si>
  <si>
    <t>Población total</t>
  </si>
  <si>
    <t xml:space="preserve">Peso </t>
  </si>
  <si>
    <t>Peso población 0-17 años</t>
  </si>
  <si>
    <t>Gráfico 5</t>
  </si>
  <si>
    <t>Fuente: Observatorio de la Infancia en Andalucía a partir de datos del Padrón Municipal de Habitantes.Principales series de población. INE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</si>
  <si>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</si>
  <si>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</si>
  <si>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</si>
  <si>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</si>
  <si>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</si>
  <si>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</si>
  <si>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</si>
  <si>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</si>
  <si>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</si>
  <si>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</si>
  <si>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</si>
  <si>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</si>
  <si>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</si>
  <si>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</si>
  <si>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</si>
  <si>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</si>
  <si>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</si>
  <si>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Nota: el porcentaje está referido a la distribución de cada grupo de edad respecto a la población 0-17 años según sexo y provincia. </t>
  </si>
  <si>
    <t>Andalucía y provincias. 2016</t>
  </si>
  <si>
    <t>Población menor de 18 años según sexo y edad; Andalucía, 2016</t>
  </si>
  <si>
    <t>Población menor de 18 años según provincia; Andalucía, 2016</t>
  </si>
  <si>
    <t>Población menor de 18 años según edad y provincia. Ambos sexos; Andalucía, 2016</t>
  </si>
  <si>
    <t>Población menor de 18 años según edad y provincia. Chicos; Andalucía, 2016</t>
  </si>
  <si>
    <t>Población menor de 18 años según edad y provincia. Chicas; Andalucía, 2016</t>
  </si>
  <si>
    <t>Población menor de 18 años según grupos de edad y provincias. Ambos sexos; Andalucía, 2016</t>
  </si>
  <si>
    <t>Población menor de 18 años según grupos de edad, sexo y provincia. Ambos sexos; Andalucía, 2016</t>
  </si>
  <si>
    <t>Distribución de la población menor de 18 años según provincia; Andalucía, 2016</t>
  </si>
  <si>
    <t>Distribución de la población menor de edad respecto al total de población en cada provincia; Andalucía, 2016</t>
  </si>
  <si>
    <t>Población menor de 18 años según grupos de edad y provincia; Andalucía, 2016</t>
  </si>
  <si>
    <t>Evolución de la población menor de 18 años según provincias; Andalucía, 1998-2016</t>
  </si>
  <si>
    <t xml:space="preserve">Evolución del número de población total y peso de la población menor de 18 años. Andalucía 1998-2016  </t>
  </si>
  <si>
    <t>Observatorio de la Infancia en Andalucía a partir de datos del Padrón Municipal de Habitantes, 2016. INE</t>
  </si>
  <si>
    <t>Fuente: Observatorio de la Infancia en Andalucía a partir de datos del Padrón Municipal de Habitantes, 2016. INE</t>
  </si>
  <si>
    <t>Fuente: Observatorio de la Infancia en Andalucía a partir del Padrón Municipal de Habitantes, 2016. Instituto Nacional de Estadística</t>
  </si>
  <si>
    <t>Evolución de la población menor de 18 años según provincia; Andalucía, 1998-2016</t>
  </si>
  <si>
    <t>Población de 0 a 17 años según edad y sexo. Andalucía, 2016</t>
  </si>
  <si>
    <t xml:space="preserve"> </t>
  </si>
  <si>
    <t>Hombres</t>
  </si>
  <si>
    <t>Mujeres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</si>
</sst>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\ _€_-;\-* #,##0\ _€_-;_-* \-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_);_(* \(#,##0\);_(* &quot;-&quot;??_);_(@_)"/>
    <numFmt numFmtId="173" formatCode="#,##0_ ;\-#,##0\ "/>
  </numFmts>
  <fonts count="85">
    <font>
      <sz val="10"/>
      <name val="Arial"/>
      <family val="2"/>
    </font>
    <font>
      <b/>
      <sz val="24"/>
      <color indexed="17"/>
      <name val="Univers"/>
      <family val="2"/>
    </font>
    <font>
      <b/>
      <sz val="14"/>
      <color indexed="8"/>
      <name val="Univers"/>
      <family val="2"/>
    </font>
    <font>
      <sz val="8"/>
      <name val="Arial"/>
      <family val="2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2"/>
    </font>
    <font>
      <sz val="12"/>
      <color indexed="8"/>
      <name val="Univers"/>
      <family val="2"/>
    </font>
    <font>
      <u val="single"/>
      <sz val="10"/>
      <color indexed="12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0"/>
      <color indexed="8"/>
      <name val="Univers"/>
      <family val="2"/>
    </font>
    <font>
      <b/>
      <sz val="8"/>
      <color indexed="8"/>
      <name val="Univers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yriad Pro"/>
      <family val="0"/>
    </font>
    <font>
      <sz val="8"/>
      <color indexed="8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.8"/>
      <color indexed="8"/>
      <name val="Arial"/>
      <family val="2"/>
    </font>
    <font>
      <sz val="10"/>
      <color indexed="60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.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thin">
        <color indexed="9"/>
      </right>
      <top style="thin">
        <color indexed="9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5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0" fillId="33" borderId="0" xfId="54" applyFill="1" applyProtection="1">
      <alignment/>
      <protection locked="0"/>
    </xf>
    <xf numFmtId="0" fontId="0" fillId="33" borderId="0" xfId="54" applyFill="1" applyAlignment="1" applyProtection="1">
      <alignment vertical="center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8" fillId="33" borderId="10" xfId="46" applyNumberFormat="1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8" fillId="33" borderId="12" xfId="46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9" fillId="33" borderId="12" xfId="54" applyFont="1" applyFill="1" applyBorder="1" applyAlignment="1" applyProtection="1">
      <alignment vertical="center" wrapText="1"/>
      <protection locked="0"/>
    </xf>
    <xf numFmtId="0" fontId="10" fillId="33" borderId="14" xfId="54" applyFont="1" applyFill="1" applyBorder="1" applyAlignment="1" applyProtection="1">
      <alignment vertical="center"/>
      <protection locked="0"/>
    </xf>
    <xf numFmtId="0" fontId="11" fillId="33" borderId="0" xfId="54" applyFont="1" applyFill="1" applyAlignment="1" applyProtection="1">
      <alignment horizontal="left" vertical="center"/>
      <protection locked="0"/>
    </xf>
    <xf numFmtId="0" fontId="12" fillId="33" borderId="0" xfId="54" applyFont="1" applyFill="1" applyAlignment="1" applyProtection="1">
      <alignment horizontal="left" vertical="center"/>
      <protection locked="0"/>
    </xf>
    <xf numFmtId="0" fontId="0" fillId="33" borderId="0" xfId="54" applyFont="1" applyFill="1" applyProtection="1">
      <alignment/>
      <protection locked="0"/>
    </xf>
    <xf numFmtId="0" fontId="0" fillId="34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6" fillId="34" borderId="0" xfId="0" applyFont="1" applyFill="1" applyBorder="1" applyAlignment="1">
      <alignment/>
    </xf>
    <xf numFmtId="164" fontId="16" fillId="34" borderId="0" xfId="56" applyNumberFormat="1" applyFont="1" applyFill="1" applyBorder="1" applyAlignment="1" applyProtection="1">
      <alignment horizontal="center"/>
      <protection/>
    </xf>
    <xf numFmtId="0" fontId="17" fillId="34" borderId="15" xfId="0" applyFont="1" applyFill="1" applyBorder="1" applyAlignment="1">
      <alignment/>
    </xf>
    <xf numFmtId="0" fontId="19" fillId="34" borderId="0" xfId="0" applyFont="1" applyFill="1" applyAlignment="1">
      <alignment/>
    </xf>
    <xf numFmtId="0" fontId="14" fillId="35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vertical="center"/>
    </xf>
    <xf numFmtId="164" fontId="0" fillId="34" borderId="0" xfId="56" applyNumberFormat="1" applyFont="1" applyFill="1" applyBorder="1" applyAlignment="1" applyProtection="1">
      <alignment/>
      <protection/>
    </xf>
    <xf numFmtId="0" fontId="21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3" fontId="16" fillId="36" borderId="0" xfId="0" applyNumberFormat="1" applyFont="1" applyFill="1" applyAlignment="1">
      <alignment/>
    </xf>
    <xf numFmtId="3" fontId="16" fillId="36" borderId="0" xfId="0" applyNumberFormat="1" applyFont="1" applyFill="1" applyBorder="1" applyAlignment="1">
      <alignment/>
    </xf>
    <xf numFmtId="3" fontId="17" fillId="36" borderId="16" xfId="0" applyNumberFormat="1" applyFont="1" applyFill="1" applyBorder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/>
    </xf>
    <xf numFmtId="0" fontId="8" fillId="33" borderId="12" xfId="46" applyNumberFormat="1" applyFill="1" applyBorder="1" applyAlignment="1" applyProtection="1">
      <alignment vertical="center"/>
      <protection locked="0"/>
    </xf>
    <xf numFmtId="164" fontId="0" fillId="34" borderId="0" xfId="56" applyNumberFormat="1" applyFill="1" applyAlignment="1">
      <alignment/>
    </xf>
    <xf numFmtId="166" fontId="0" fillId="34" borderId="0" xfId="49" applyNumberFormat="1" applyFill="1" applyAlignment="1">
      <alignment/>
    </xf>
    <xf numFmtId="0" fontId="0" fillId="34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7" fillId="34" borderId="17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164" fontId="0" fillId="34" borderId="0" xfId="56" applyNumberFormat="1" applyFill="1" applyBorder="1" applyAlignment="1">
      <alignment/>
    </xf>
    <xf numFmtId="0" fontId="18" fillId="36" borderId="0" xfId="0" applyFont="1" applyFill="1" applyBorder="1" applyAlignment="1">
      <alignment horizontal="left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/>
    </xf>
    <xf numFmtId="3" fontId="16" fillId="36" borderId="0" xfId="0" applyNumberFormat="1" applyFont="1" applyFill="1" applyBorder="1" applyAlignment="1">
      <alignment horizontal="right"/>
    </xf>
    <xf numFmtId="0" fontId="24" fillId="36" borderId="16" xfId="0" applyFont="1" applyFill="1" applyBorder="1" applyAlignment="1">
      <alignment horizontal="left"/>
    </xf>
    <xf numFmtId="0" fontId="17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 vertical="center"/>
    </xf>
    <xf numFmtId="3" fontId="17" fillId="34" borderId="0" xfId="0" applyNumberFormat="1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9" fontId="17" fillId="34" borderId="0" xfId="56" applyNumberFormat="1" applyFont="1" applyFill="1" applyBorder="1" applyAlignment="1" applyProtection="1">
      <alignment horizontal="center"/>
      <protection/>
    </xf>
    <xf numFmtId="9" fontId="20" fillId="34" borderId="0" xfId="56" applyNumberFormat="1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13" xfId="0" applyFill="1" applyBorder="1" applyAlignment="1" applyProtection="1">
      <alignment vertical="center"/>
      <protection locked="0"/>
    </xf>
    <xf numFmtId="0" fontId="25" fillId="34" borderId="0" xfId="0" applyFont="1" applyFill="1" applyAlignment="1">
      <alignment/>
    </xf>
    <xf numFmtId="3" fontId="17" fillId="36" borderId="0" xfId="0" applyNumberFormat="1" applyFont="1" applyFill="1" applyBorder="1" applyAlignment="1">
      <alignment/>
    </xf>
    <xf numFmtId="0" fontId="72" fillId="36" borderId="0" xfId="0" applyFont="1" applyFill="1" applyBorder="1" applyAlignment="1">
      <alignment horizontal="left"/>
    </xf>
    <xf numFmtId="3" fontId="72" fillId="36" borderId="0" xfId="0" applyNumberFormat="1" applyFont="1" applyFill="1" applyBorder="1" applyAlignment="1">
      <alignment horizontal="right"/>
    </xf>
    <xf numFmtId="3" fontId="72" fillId="36" borderId="0" xfId="0" applyNumberFormat="1" applyFont="1" applyFill="1" applyBorder="1" applyAlignment="1">
      <alignment/>
    </xf>
    <xf numFmtId="0" fontId="73" fillId="36" borderId="0" xfId="0" applyFont="1" applyFill="1" applyAlignment="1">
      <alignment/>
    </xf>
    <xf numFmtId="0" fontId="73" fillId="36" borderId="0" xfId="0" applyFont="1" applyFill="1" applyBorder="1" applyAlignment="1">
      <alignment/>
    </xf>
    <xf numFmtId="0" fontId="74" fillId="36" borderId="0" xfId="0" applyNumberFormat="1" applyFont="1" applyFill="1" applyBorder="1" applyAlignment="1">
      <alignment horizontal="center" vertical="center"/>
    </xf>
    <xf numFmtId="0" fontId="75" fillId="36" borderId="0" xfId="0" applyFont="1" applyFill="1" applyBorder="1" applyAlignment="1">
      <alignment horizontal="left"/>
    </xf>
    <xf numFmtId="3" fontId="75" fillId="34" borderId="0" xfId="0" applyNumberFormat="1" applyFont="1" applyFill="1" applyBorder="1" applyAlignment="1">
      <alignment vertical="center"/>
    </xf>
    <xf numFmtId="0" fontId="73" fillId="34" borderId="0" xfId="0" applyFont="1" applyFill="1" applyAlignment="1">
      <alignment/>
    </xf>
    <xf numFmtId="0" fontId="72" fillId="36" borderId="0" xfId="0" applyFont="1" applyFill="1" applyBorder="1" applyAlignment="1">
      <alignment vertical="center"/>
    </xf>
    <xf numFmtId="0" fontId="72" fillId="36" borderId="0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/>
    </xf>
    <xf numFmtId="166" fontId="0" fillId="34" borderId="0" xfId="49" applyNumberFormat="1" applyFill="1" applyBorder="1" applyAlignment="1">
      <alignment horizontal="center"/>
    </xf>
    <xf numFmtId="164" fontId="0" fillId="34" borderId="0" xfId="56" applyNumberFormat="1" applyFill="1" applyBorder="1" applyAlignment="1">
      <alignment horizontal="center"/>
    </xf>
    <xf numFmtId="173" fontId="0" fillId="34" borderId="0" xfId="49" applyNumberFormat="1" applyFill="1" applyBorder="1" applyAlignment="1">
      <alignment horizontal="center"/>
    </xf>
    <xf numFmtId="0" fontId="73" fillId="39" borderId="0" xfId="0" applyFont="1" applyFill="1" applyBorder="1" applyAlignment="1">
      <alignment horizontal="center"/>
    </xf>
    <xf numFmtId="0" fontId="73" fillId="39" borderId="18" xfId="0" applyFont="1" applyFill="1" applyBorder="1" applyAlignment="1">
      <alignment horizontal="center"/>
    </xf>
    <xf numFmtId="166" fontId="0" fillId="34" borderId="18" xfId="49" applyNumberFormat="1" applyFill="1" applyBorder="1" applyAlignment="1">
      <alignment horizontal="center"/>
    </xf>
    <xf numFmtId="0" fontId="73" fillId="39" borderId="19" xfId="0" applyFont="1" applyFill="1" applyBorder="1" applyAlignment="1">
      <alignment horizontal="center"/>
    </xf>
    <xf numFmtId="164" fontId="0" fillId="34" borderId="19" xfId="56" applyNumberFormat="1" applyFill="1" applyBorder="1" applyAlignment="1">
      <alignment horizontal="center"/>
    </xf>
    <xf numFmtId="0" fontId="20" fillId="34" borderId="16" xfId="0" applyFont="1" applyFill="1" applyBorder="1" applyAlignment="1">
      <alignment/>
    </xf>
    <xf numFmtId="173" fontId="20" fillId="34" borderId="16" xfId="49" applyNumberFormat="1" applyFont="1" applyFill="1" applyBorder="1" applyAlignment="1">
      <alignment horizontal="center"/>
    </xf>
    <xf numFmtId="164" fontId="20" fillId="34" borderId="16" xfId="56" applyNumberFormat="1" applyFont="1" applyFill="1" applyBorder="1" applyAlignment="1">
      <alignment horizontal="center"/>
    </xf>
    <xf numFmtId="166" fontId="20" fillId="34" borderId="20" xfId="49" applyNumberFormat="1" applyFont="1" applyFill="1" applyBorder="1" applyAlignment="1">
      <alignment horizontal="center"/>
    </xf>
    <xf numFmtId="164" fontId="20" fillId="34" borderId="21" xfId="56" applyNumberFormat="1" applyFont="1" applyFill="1" applyBorder="1" applyAlignment="1">
      <alignment horizontal="center"/>
    </xf>
    <xf numFmtId="166" fontId="20" fillId="34" borderId="16" xfId="49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20" fillId="34" borderId="16" xfId="49" applyNumberFormat="1" applyFont="1" applyFill="1" applyBorder="1" applyAlignment="1">
      <alignment/>
    </xf>
    <xf numFmtId="164" fontId="20" fillId="34" borderId="16" xfId="56" applyNumberFormat="1" applyFont="1" applyFill="1" applyBorder="1" applyAlignment="1">
      <alignment/>
    </xf>
    <xf numFmtId="3" fontId="18" fillId="40" borderId="0" xfId="0" applyNumberFormat="1" applyFont="1" applyFill="1" applyBorder="1" applyAlignment="1">
      <alignment horizontal="center"/>
    </xf>
    <xf numFmtId="3" fontId="76" fillId="40" borderId="0" xfId="0" applyNumberFormat="1" applyFont="1" applyFill="1" applyBorder="1" applyAlignment="1">
      <alignment horizontal="center" vertical="center" wrapText="1"/>
    </xf>
    <xf numFmtId="3" fontId="76" fillId="40" borderId="22" xfId="0" applyNumberFormat="1" applyFont="1" applyFill="1" applyBorder="1" applyAlignment="1">
      <alignment horizontal="center" vertical="center" wrapText="1"/>
    </xf>
    <xf numFmtId="3" fontId="18" fillId="40" borderId="22" xfId="0" applyNumberFormat="1" applyFont="1" applyFill="1" applyBorder="1" applyAlignment="1">
      <alignment horizontal="center"/>
    </xf>
    <xf numFmtId="0" fontId="17" fillId="34" borderId="23" xfId="0" applyFont="1" applyFill="1" applyBorder="1" applyAlignment="1">
      <alignment/>
    </xf>
    <xf numFmtId="3" fontId="17" fillId="41" borderId="23" xfId="0" applyNumberFormat="1" applyFont="1" applyFill="1" applyBorder="1" applyAlignment="1">
      <alignment horizontal="center"/>
    </xf>
    <xf numFmtId="3" fontId="17" fillId="41" borderId="24" xfId="0" applyNumberFormat="1" applyFont="1" applyFill="1" applyBorder="1" applyAlignment="1">
      <alignment horizontal="center"/>
    </xf>
    <xf numFmtId="164" fontId="0" fillId="41" borderId="0" xfId="56" applyNumberFormat="1" applyFill="1" applyBorder="1" applyAlignment="1" applyProtection="1">
      <alignment horizontal="center"/>
      <protection/>
    </xf>
    <xf numFmtId="9" fontId="0" fillId="41" borderId="23" xfId="56" applyNumberFormat="1" applyFill="1" applyBorder="1" applyAlignment="1">
      <alignment horizontal="center"/>
    </xf>
    <xf numFmtId="164" fontId="0" fillId="41" borderId="25" xfId="56" applyNumberForma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/>
    </xf>
    <xf numFmtId="3" fontId="18" fillId="40" borderId="26" xfId="0" applyNumberFormat="1" applyFont="1" applyFill="1" applyBorder="1" applyAlignment="1">
      <alignment horizontal="right"/>
    </xf>
    <xf numFmtId="164" fontId="16" fillId="41" borderId="0" xfId="56" applyNumberFormat="1" applyFont="1" applyFill="1" applyBorder="1" applyAlignment="1" applyProtection="1">
      <alignment horizontal="center"/>
      <protection/>
    </xf>
    <xf numFmtId="3" fontId="76" fillId="40" borderId="0" xfId="0" applyNumberFormat="1" applyFont="1" applyFill="1" applyAlignment="1">
      <alignment horizontal="right" vertical="center" wrapText="1"/>
    </xf>
    <xf numFmtId="164" fontId="16" fillId="41" borderId="27" xfId="56" applyNumberFormat="1" applyFont="1" applyFill="1" applyBorder="1" applyAlignment="1" applyProtection="1">
      <alignment horizontal="center"/>
      <protection/>
    </xf>
    <xf numFmtId="3" fontId="17" fillId="41" borderId="28" xfId="0" applyNumberFormat="1" applyFont="1" applyFill="1" applyBorder="1" applyAlignment="1">
      <alignment horizontal="center"/>
    </xf>
    <xf numFmtId="3" fontId="76" fillId="40" borderId="22" xfId="0" applyNumberFormat="1" applyFont="1" applyFill="1" applyBorder="1" applyAlignment="1">
      <alignment horizontal="right" vertical="center" wrapText="1"/>
    </xf>
    <xf numFmtId="3" fontId="18" fillId="40" borderId="29" xfId="0" applyNumberFormat="1" applyFont="1" applyFill="1" applyBorder="1" applyAlignment="1">
      <alignment horizontal="right"/>
    </xf>
    <xf numFmtId="3" fontId="18" fillId="40" borderId="30" xfId="0" applyNumberFormat="1" applyFont="1" applyFill="1" applyBorder="1" applyAlignment="1">
      <alignment horizontal="right"/>
    </xf>
    <xf numFmtId="3" fontId="18" fillId="40" borderId="31" xfId="0" applyNumberFormat="1" applyFont="1" applyFill="1" applyBorder="1" applyAlignment="1">
      <alignment horizontal="right"/>
    </xf>
    <xf numFmtId="3" fontId="17" fillId="41" borderId="32" xfId="0" applyNumberFormat="1" applyFont="1" applyFill="1" applyBorder="1" applyAlignment="1">
      <alignment horizontal="center"/>
    </xf>
    <xf numFmtId="3" fontId="17" fillId="41" borderId="33" xfId="0" applyNumberFormat="1" applyFont="1" applyFill="1" applyBorder="1" applyAlignment="1">
      <alignment horizontal="center"/>
    </xf>
    <xf numFmtId="9" fontId="16" fillId="41" borderId="34" xfId="56" applyNumberFormat="1" applyFont="1" applyFill="1" applyBorder="1" applyAlignment="1" applyProtection="1">
      <alignment horizontal="center"/>
      <protection/>
    </xf>
    <xf numFmtId="3" fontId="18" fillId="40" borderId="35" xfId="0" applyNumberFormat="1" applyFont="1" applyFill="1" applyBorder="1" applyAlignment="1">
      <alignment horizontal="right"/>
    </xf>
    <xf numFmtId="164" fontId="16" fillId="41" borderId="25" xfId="56" applyNumberFormat="1" applyFont="1" applyFill="1" applyBorder="1" applyAlignment="1" applyProtection="1">
      <alignment horizontal="center"/>
      <protection/>
    </xf>
    <xf numFmtId="3" fontId="18" fillId="40" borderId="36" xfId="0" applyNumberFormat="1" applyFont="1" applyFill="1" applyBorder="1" applyAlignment="1">
      <alignment horizontal="right"/>
    </xf>
    <xf numFmtId="9" fontId="16" fillId="41" borderId="37" xfId="56" applyNumberFormat="1" applyFont="1" applyFill="1" applyBorder="1" applyAlignment="1" applyProtection="1">
      <alignment horizontal="center"/>
      <protection/>
    </xf>
    <xf numFmtId="0" fontId="16" fillId="41" borderId="0" xfId="0" applyFont="1" applyFill="1" applyBorder="1" applyAlignment="1">
      <alignment horizontal="left"/>
    </xf>
    <xf numFmtId="3" fontId="76" fillId="40" borderId="38" xfId="0" applyNumberFormat="1" applyFont="1" applyFill="1" applyBorder="1" applyAlignment="1">
      <alignment horizontal="right" vertical="center" wrapText="1"/>
    </xf>
    <xf numFmtId="3" fontId="18" fillId="40" borderId="29" xfId="0" applyNumberFormat="1" applyFont="1" applyFill="1" applyBorder="1" applyAlignment="1">
      <alignment horizontal="right"/>
    </xf>
    <xf numFmtId="164" fontId="16" fillId="41" borderId="25" xfId="56" applyNumberFormat="1" applyFont="1" applyFill="1" applyBorder="1" applyAlignment="1" applyProtection="1">
      <alignment horizontal="center"/>
      <protection/>
    </xf>
    <xf numFmtId="3" fontId="76" fillId="40" borderId="22" xfId="0" applyNumberFormat="1" applyFont="1" applyFill="1" applyBorder="1" applyAlignment="1">
      <alignment horizontal="right" vertical="center" wrapText="1"/>
    </xf>
    <xf numFmtId="3" fontId="18" fillId="40" borderId="31" xfId="0" applyNumberFormat="1" applyFont="1" applyFill="1" applyBorder="1" applyAlignment="1">
      <alignment horizontal="right"/>
    </xf>
    <xf numFmtId="0" fontId="17" fillId="41" borderId="16" xfId="0" applyFont="1" applyFill="1" applyBorder="1" applyAlignment="1">
      <alignment/>
    </xf>
    <xf numFmtId="3" fontId="17" fillId="41" borderId="16" xfId="0" applyNumberFormat="1" applyFont="1" applyFill="1" applyBorder="1" applyAlignment="1">
      <alignment horizontal="center"/>
    </xf>
    <xf numFmtId="9" fontId="16" fillId="41" borderId="16" xfId="56" applyNumberFormat="1" applyFont="1" applyFill="1" applyBorder="1" applyAlignment="1" applyProtection="1">
      <alignment horizontal="center"/>
      <protection/>
    </xf>
    <xf numFmtId="9" fontId="16" fillId="41" borderId="39" xfId="56" applyNumberFormat="1" applyFont="1" applyFill="1" applyBorder="1" applyAlignment="1" applyProtection="1">
      <alignment horizontal="center"/>
      <protection/>
    </xf>
    <xf numFmtId="3" fontId="17" fillId="41" borderId="40" xfId="0" applyNumberFormat="1" applyFont="1" applyFill="1" applyBorder="1" applyAlignment="1">
      <alignment horizontal="center"/>
    </xf>
    <xf numFmtId="9" fontId="16" fillId="41" borderId="41" xfId="56" applyNumberFormat="1" applyFont="1" applyFill="1" applyBorder="1" applyAlignment="1" applyProtection="1">
      <alignment horizontal="center"/>
      <protection/>
    </xf>
    <xf numFmtId="3" fontId="17" fillId="41" borderId="17" xfId="0" applyNumberFormat="1" applyFont="1" applyFill="1" applyBorder="1" applyAlignment="1">
      <alignment horizontal="center"/>
    </xf>
    <xf numFmtId="3" fontId="17" fillId="41" borderId="0" xfId="0" applyNumberFormat="1" applyFont="1" applyFill="1" applyBorder="1" applyAlignment="1">
      <alignment horizontal="center"/>
    </xf>
    <xf numFmtId="3" fontId="16" fillId="36" borderId="0" xfId="0" applyNumberFormat="1" applyFont="1" applyFill="1" applyBorder="1" applyAlignment="1">
      <alignment horizontal="right"/>
    </xf>
    <xf numFmtId="3" fontId="18" fillId="40" borderId="0" xfId="0" applyNumberFormat="1" applyFont="1" applyFill="1" applyBorder="1" applyAlignment="1">
      <alignment horizontal="right"/>
    </xf>
    <xf numFmtId="0" fontId="14" fillId="35" borderId="22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3" fontId="18" fillId="40" borderId="22" xfId="0" applyNumberFormat="1" applyFont="1" applyFill="1" applyBorder="1" applyAlignment="1">
      <alignment horizontal="center"/>
    </xf>
    <xf numFmtId="164" fontId="0" fillId="41" borderId="25" xfId="56" applyNumberFormat="1" applyFill="1" applyBorder="1" applyAlignment="1" applyProtection="1">
      <alignment horizontal="center"/>
      <protection/>
    </xf>
    <xf numFmtId="3" fontId="17" fillId="41" borderId="22" xfId="0" applyNumberFormat="1" applyFont="1" applyFill="1" applyBorder="1" applyAlignment="1">
      <alignment horizontal="center"/>
    </xf>
    <xf numFmtId="3" fontId="16" fillId="36" borderId="22" xfId="0" applyNumberFormat="1" applyFont="1" applyFill="1" applyBorder="1" applyAlignment="1">
      <alignment horizontal="right"/>
    </xf>
    <xf numFmtId="3" fontId="18" fillId="40" borderId="22" xfId="0" applyNumberFormat="1" applyFont="1" applyFill="1" applyBorder="1" applyAlignment="1">
      <alignment horizontal="right"/>
    </xf>
    <xf numFmtId="3" fontId="17" fillId="41" borderId="42" xfId="0" applyNumberFormat="1" applyFont="1" applyFill="1" applyBorder="1" applyAlignment="1">
      <alignment horizontal="center"/>
    </xf>
    <xf numFmtId="3" fontId="16" fillId="36" borderId="43" xfId="0" applyNumberFormat="1" applyFont="1" applyFill="1" applyBorder="1" applyAlignment="1">
      <alignment horizontal="right"/>
    </xf>
    <xf numFmtId="3" fontId="16" fillId="36" borderId="17" xfId="0" applyNumberFormat="1" applyFont="1" applyFill="1" applyBorder="1" applyAlignment="1">
      <alignment horizontal="right"/>
    </xf>
    <xf numFmtId="3" fontId="16" fillId="36" borderId="42" xfId="0" applyNumberFormat="1" applyFont="1" applyFill="1" applyBorder="1" applyAlignment="1">
      <alignment horizontal="right"/>
    </xf>
    <xf numFmtId="164" fontId="20" fillId="41" borderId="44" xfId="56" applyNumberFormat="1" applyFont="1" applyFill="1" applyBorder="1" applyAlignment="1" applyProtection="1">
      <alignment horizontal="center"/>
      <protection/>
    </xf>
    <xf numFmtId="3" fontId="17" fillId="34" borderId="17" xfId="0" applyNumberFormat="1" applyFont="1" applyFill="1" applyBorder="1" applyAlignment="1">
      <alignment horizontal="center" vertical="center"/>
    </xf>
    <xf numFmtId="3" fontId="17" fillId="36" borderId="17" xfId="0" applyNumberFormat="1" applyFont="1" applyFill="1" applyBorder="1" applyAlignment="1">
      <alignment horizontal="right"/>
    </xf>
    <xf numFmtId="164" fontId="20" fillId="41" borderId="17" xfId="56" applyNumberFormat="1" applyFont="1" applyFill="1" applyBorder="1" applyAlignment="1" applyProtection="1">
      <alignment horizontal="center"/>
      <protection/>
    </xf>
    <xf numFmtId="3" fontId="17" fillId="36" borderId="42" xfId="0" applyNumberFormat="1" applyFont="1" applyFill="1" applyBorder="1" applyAlignment="1">
      <alignment horizontal="right"/>
    </xf>
    <xf numFmtId="164" fontId="0" fillId="34" borderId="25" xfId="56" applyNumberFormat="1" applyFill="1" applyBorder="1" applyAlignment="1">
      <alignment/>
    </xf>
    <xf numFmtId="164" fontId="20" fillId="34" borderId="44" xfId="56" applyNumberFormat="1" applyFont="1" applyFill="1" applyBorder="1" applyAlignment="1">
      <alignment/>
    </xf>
    <xf numFmtId="164" fontId="20" fillId="34" borderId="17" xfId="56" applyNumberFormat="1" applyFont="1" applyFill="1" applyBorder="1" applyAlignment="1">
      <alignment/>
    </xf>
    <xf numFmtId="164" fontId="0" fillId="41" borderId="17" xfId="56" applyNumberFormat="1" applyFill="1" applyBorder="1" applyAlignment="1" applyProtection="1">
      <alignment horizontal="center"/>
      <protection/>
    </xf>
    <xf numFmtId="0" fontId="77" fillId="34" borderId="0" xfId="0" applyFont="1" applyFill="1" applyBorder="1" applyAlignment="1">
      <alignment/>
    </xf>
    <xf numFmtId="0" fontId="73" fillId="34" borderId="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164" fontId="73" fillId="34" borderId="0" xfId="56" applyNumberFormat="1" applyFont="1" applyFill="1" applyAlignment="1">
      <alignment/>
    </xf>
    <xf numFmtId="164" fontId="72" fillId="36" borderId="0" xfId="56" applyNumberFormat="1" applyFont="1" applyFill="1" applyBorder="1" applyAlignment="1" applyProtection="1">
      <alignment/>
      <protection/>
    </xf>
    <xf numFmtId="0" fontId="75" fillId="34" borderId="0" xfId="0" applyFont="1" applyFill="1" applyBorder="1" applyAlignment="1">
      <alignment/>
    </xf>
    <xf numFmtId="3" fontId="75" fillId="36" borderId="0" xfId="0" applyNumberFormat="1" applyFont="1" applyFill="1" applyBorder="1" applyAlignment="1">
      <alignment/>
    </xf>
    <xf numFmtId="164" fontId="73" fillId="34" borderId="0" xfId="56" applyNumberFormat="1" applyFont="1" applyFill="1" applyBorder="1" applyAlignment="1">
      <alignment/>
    </xf>
    <xf numFmtId="0" fontId="72" fillId="34" borderId="16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78" fillId="34" borderId="0" xfId="0" applyFont="1" applyFill="1" applyAlignment="1">
      <alignment/>
    </xf>
    <xf numFmtId="0" fontId="79" fillId="34" borderId="0" xfId="0" applyFont="1" applyFill="1" applyAlignment="1">
      <alignment/>
    </xf>
    <xf numFmtId="164" fontId="74" fillId="34" borderId="0" xfId="56" applyNumberFormat="1" applyFont="1" applyFill="1" applyBorder="1" applyAlignment="1">
      <alignment/>
    </xf>
    <xf numFmtId="164" fontId="73" fillId="34" borderId="16" xfId="56" applyNumberFormat="1" applyFont="1" applyFill="1" applyBorder="1" applyAlignment="1">
      <alignment/>
    </xf>
    <xf numFmtId="0" fontId="80" fillId="34" borderId="0" xfId="0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/>
    </xf>
    <xf numFmtId="0" fontId="72" fillId="34" borderId="0" xfId="0" applyFont="1" applyFill="1" applyBorder="1" applyAlignment="1">
      <alignment horizontal="left"/>
    </xf>
    <xf numFmtId="3" fontId="72" fillId="34" borderId="0" xfId="0" applyNumberFormat="1" applyFont="1" applyFill="1" applyBorder="1" applyAlignment="1">
      <alignment horizontal="center" vertical="center"/>
    </xf>
    <xf numFmtId="3" fontId="75" fillId="34" borderId="0" xfId="0" applyNumberFormat="1" applyFont="1" applyFill="1" applyBorder="1" applyAlignment="1">
      <alignment horizontal="center" vertical="center"/>
    </xf>
    <xf numFmtId="0" fontId="78" fillId="36" borderId="0" xfId="0" applyFont="1" applyFill="1" applyAlignment="1">
      <alignment/>
    </xf>
    <xf numFmtId="0" fontId="78" fillId="36" borderId="0" xfId="0" applyFont="1" applyFill="1" applyBorder="1" applyAlignment="1">
      <alignment/>
    </xf>
    <xf numFmtId="0" fontId="81" fillId="36" borderId="0" xfId="0" applyFont="1" applyFill="1" applyBorder="1" applyAlignment="1">
      <alignment horizontal="left"/>
    </xf>
    <xf numFmtId="3" fontId="81" fillId="36" borderId="0" xfId="0" applyNumberFormat="1" applyFont="1" applyFill="1" applyBorder="1" applyAlignment="1">
      <alignment horizontal="right"/>
    </xf>
    <xf numFmtId="0" fontId="82" fillId="36" borderId="0" xfId="0" applyFont="1" applyFill="1" applyBorder="1" applyAlignment="1">
      <alignment horizontal="left"/>
    </xf>
    <xf numFmtId="3" fontId="82" fillId="36" borderId="0" xfId="0" applyNumberFormat="1" applyFont="1" applyFill="1" applyBorder="1" applyAlignment="1">
      <alignment/>
    </xf>
    <xf numFmtId="0" fontId="74" fillId="36" borderId="0" xfId="0" applyFont="1" applyFill="1" applyBorder="1" applyAlignment="1">
      <alignment/>
    </xf>
    <xf numFmtId="3" fontId="73" fillId="36" borderId="0" xfId="0" applyNumberFormat="1" applyFont="1" applyFill="1" applyBorder="1" applyAlignment="1">
      <alignment/>
    </xf>
    <xf numFmtId="166" fontId="83" fillId="36" borderId="0" xfId="49" applyNumberFormat="1" applyFont="1" applyFill="1" applyBorder="1" applyAlignment="1">
      <alignment vertical="center"/>
    </xf>
    <xf numFmtId="166" fontId="83" fillId="36" borderId="0" xfId="49" applyNumberFormat="1" applyFont="1" applyFill="1" applyBorder="1" applyAlignment="1">
      <alignment horizontal="right"/>
    </xf>
    <xf numFmtId="3" fontId="72" fillId="0" borderId="0" xfId="0" applyNumberFormat="1" applyFont="1" applyAlignment="1">
      <alignment/>
    </xf>
    <xf numFmtId="10" fontId="73" fillId="34" borderId="0" xfId="56" applyNumberFormat="1" applyFont="1" applyFill="1" applyBorder="1" applyAlignment="1">
      <alignment/>
    </xf>
    <xf numFmtId="166" fontId="73" fillId="36" borderId="0" xfId="49" applyNumberFormat="1" applyFont="1" applyFill="1" applyBorder="1" applyAlignment="1">
      <alignment/>
    </xf>
    <xf numFmtId="0" fontId="6" fillId="33" borderId="45" xfId="54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/>
      <protection locked="0"/>
    </xf>
    <xf numFmtId="0" fontId="5" fillId="33" borderId="15" xfId="54" applyFont="1" applyFill="1" applyBorder="1" applyAlignment="1" applyProtection="1">
      <alignment horizontal="justify" vertical="top" wrapText="1"/>
      <protection locked="0"/>
    </xf>
    <xf numFmtId="0" fontId="2" fillId="33" borderId="0" xfId="54" applyFont="1" applyFill="1" applyAlignment="1" applyProtection="1">
      <alignment horizontal="left" vertical="center"/>
      <protection locked="0"/>
    </xf>
    <xf numFmtId="0" fontId="4" fillId="33" borderId="14" xfId="54" applyFont="1" applyFill="1" applyBorder="1" applyAlignment="1" applyProtection="1">
      <alignment horizontal="left" vertical="center"/>
      <protection locked="0"/>
    </xf>
    <xf numFmtId="0" fontId="84" fillId="39" borderId="0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/>
    </xf>
    <xf numFmtId="0" fontId="73" fillId="39" borderId="18" xfId="0" applyFont="1" applyFill="1" applyBorder="1" applyAlignment="1">
      <alignment horizontal="center"/>
    </xf>
    <xf numFmtId="0" fontId="73" fillId="39" borderId="19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14" fillId="35" borderId="38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/>
    </xf>
    <xf numFmtId="0" fontId="0" fillId="34" borderId="0" xfId="0" applyFont="1" applyFill="1" applyBorder="1" applyAlignment="1">
      <alignment vertical="center" textRotation="90" wrapText="1"/>
    </xf>
    <xf numFmtId="0" fontId="0" fillId="34" borderId="17" xfId="0" applyFont="1" applyFill="1" applyBorder="1" applyAlignment="1">
      <alignment vertical="center" textRotation="90" wrapText="1"/>
    </xf>
    <xf numFmtId="0" fontId="0" fillId="34" borderId="0" xfId="0" applyFont="1" applyFill="1" applyBorder="1" applyAlignment="1">
      <alignment horizontal="center" vertical="center" textRotation="90"/>
    </xf>
    <xf numFmtId="0" fontId="0" fillId="34" borderId="17" xfId="0" applyFont="1" applyFill="1" applyBorder="1" applyAlignment="1">
      <alignment horizontal="center" vertical="center" textRotation="90"/>
    </xf>
    <xf numFmtId="0" fontId="0" fillId="34" borderId="46" xfId="0" applyFont="1" applyFill="1" applyBorder="1" applyAlignment="1">
      <alignment vertical="center" textRotation="90"/>
    </xf>
    <xf numFmtId="0" fontId="0" fillId="34" borderId="0" xfId="0" applyFont="1" applyFill="1" applyBorder="1" applyAlignment="1">
      <alignment vertical="center" textRotation="90"/>
    </xf>
    <xf numFmtId="0" fontId="0" fillId="34" borderId="17" xfId="0" applyFont="1" applyFill="1" applyBorder="1" applyAlignment="1">
      <alignment vertical="center" textRotation="90"/>
    </xf>
    <xf numFmtId="0" fontId="14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 vertical="center" wrapText="1"/>
    </xf>
    <xf numFmtId="0" fontId="80" fillId="36" borderId="0" xfId="0" applyFont="1" applyFill="1" applyBorder="1" applyAlignment="1">
      <alignment horizontal="center" vertical="center" wrapText="1"/>
    </xf>
    <xf numFmtId="0" fontId="80" fillId="36" borderId="0" xfId="0" applyFont="1" applyFill="1" applyBorder="1" applyAlignment="1">
      <alignment horizontal="center"/>
    </xf>
    <xf numFmtId="164" fontId="0" fillId="34" borderId="0" xfId="0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de la población menor de 18 años según provincias; Andalucía, 2016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125"/>
          <c:y val="0.2545"/>
          <c:w val="0.33725"/>
          <c:h val="0.535"/>
        </c:manualLayout>
      </c:layout>
      <c:pieChart>
        <c:varyColors val="1"/>
        <c:ser>
          <c:idx val="0"/>
          <c:order val="0"/>
          <c:spPr>
            <a:solidFill>
              <a:srgbClr val="99CC00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explosion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explosion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explosion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6"/>
            <c:explosion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explosion val="5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Gráfico1!$B$5:$B$12</c:f>
              <c:strCache/>
            </c:strRef>
          </c:cat>
          <c:val>
            <c:numRef>
              <c:f>Gráfico1!$C$5:$C$12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Jaén, 1998-2016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6"/>
          <c:w val="0.9542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Gráfico4!$Y$13</c:f>
              <c:strCache>
                <c:ptCount val="1"/>
                <c:pt idx="0">
                  <c:v>Jaén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Gráfico4!$Z$12:$AR$12</c:f>
              <c:numCache/>
            </c:numRef>
          </c:cat>
          <c:val>
            <c:numRef>
              <c:f>Gráfico4!$Z$13:$AR$13</c:f>
              <c:numCache/>
            </c:numRef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51971"/>
        <c:crossesAt val="0"/>
        <c:auto val="1"/>
        <c:lblOffset val="100"/>
        <c:tickLblSkip val="1"/>
        <c:noMultiLvlLbl val="0"/>
      </c:catAx>
      <c:valAx>
        <c:axId val="44851971"/>
        <c:scaling>
          <c:orientation val="minMax"/>
          <c:min val="11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09714"/>
        <c:crossesAt val="1"/>
        <c:crossBetween val="midCat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Málaga, 1998-2016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2"/>
          <c:w val="0.964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Gráfico4!$Y$15</c:f>
              <c:strCache>
                <c:ptCount val="1"/>
                <c:pt idx="0">
                  <c:v>Málaga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Gráfico4!$Z$14:$AR$14</c:f>
              <c:numCache/>
            </c:numRef>
          </c:cat>
          <c:val>
            <c:numRef>
              <c:f>Gráfico4!$Z$15:$AR$15</c:f>
              <c:numCache/>
            </c:numRef>
          </c:val>
          <c:smooth val="0"/>
        </c:ser>
        <c:marker val="1"/>
        <c:axId val="1014556"/>
        <c:axId val="9131005"/>
      </c:lineChart>
      <c:catAx>
        <c:axId val="101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1005"/>
        <c:crossesAt val="0"/>
        <c:auto val="1"/>
        <c:lblOffset val="100"/>
        <c:tickLblSkip val="1"/>
        <c:noMultiLvlLbl val="0"/>
      </c:catAx>
      <c:valAx>
        <c:axId val="9131005"/>
        <c:scaling>
          <c:orientation val="minMax"/>
          <c:min val="26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55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Sevilla, 1998-2016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75"/>
          <c:w val="0.96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Gráfico4!$Y$17</c:f>
              <c:strCache>
                <c:ptCount val="1"/>
                <c:pt idx="0">
                  <c:v>Sevilla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Gráfico4!$Z$16:$AR$16</c:f>
              <c:numCache/>
            </c:numRef>
          </c:cat>
          <c:val>
            <c:numRef>
              <c:f>Gráfico4!$Z$17:$AR$17</c:f>
              <c:numCache/>
            </c:numRef>
          </c:val>
          <c:smooth val="0"/>
        </c:ser>
        <c:marker val="1"/>
        <c:axId val="15070182"/>
        <c:axId val="1413911"/>
      </c:line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911"/>
        <c:crossesAt val="0"/>
        <c:auto val="1"/>
        <c:lblOffset val="100"/>
        <c:tickLblSkip val="1"/>
        <c:noMultiLvlLbl val="0"/>
      </c:catAx>
      <c:valAx>
        <c:axId val="1413911"/>
        <c:scaling>
          <c:orientation val="minMax"/>
          <c:min val="36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018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número de población total y peso de la población menor de 18 años. Andalucía 1998-2016 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455"/>
          <c:w val="0.9692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Gráfico5!$AB$9</c:f>
              <c:strCache>
                <c:ptCount val="1"/>
                <c:pt idx="0">
                  <c:v>Población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Gráfico5!$AC$8:$AU$8</c:f>
              <c:numCache/>
            </c:numRef>
          </c:cat>
          <c:val>
            <c:numRef>
              <c:f>Gráfico5!$AC$9:$AU$9</c:f>
              <c:numCache/>
            </c:numRef>
          </c:val>
          <c:smooth val="0"/>
        </c:ser>
        <c:marker val="1"/>
        <c:axId val="12725200"/>
        <c:axId val="47417937"/>
      </c:lineChart>
      <c:lineChart>
        <c:grouping val="standard"/>
        <c:varyColors val="0"/>
        <c:ser>
          <c:idx val="0"/>
          <c:order val="1"/>
          <c:tx>
            <c:strRef>
              <c:f>Gráfico5!$AB$10</c:f>
              <c:strCache>
                <c:ptCount val="1"/>
                <c:pt idx="0">
                  <c:v>Peso población 0-17 años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Gráfico5!$AC$8:$AU$8</c:f>
              <c:numCache/>
            </c:numRef>
          </c:cat>
          <c:val>
            <c:numRef>
              <c:f>Gráfico5!$AC$10:$AU$10</c:f>
              <c:numCache/>
            </c:numRef>
          </c:val>
          <c:smooth val="0"/>
        </c:ser>
        <c:marker val="1"/>
        <c:axId val="24108250"/>
        <c:axId val="15647659"/>
      </c:lineChart>
      <c:catAx>
        <c:axId val="12725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7937"/>
        <c:crosses val="autoZero"/>
        <c:auto val="0"/>
        <c:lblOffset val="100"/>
        <c:tickLblSkip val="1"/>
        <c:noMultiLvlLbl val="0"/>
      </c:catAx>
      <c:valAx>
        <c:axId val="474179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25200"/>
        <c:crossesAt val="1"/>
        <c:crossBetween val="between"/>
        <c:dispUnits/>
      </c:valAx>
      <c:catAx>
        <c:axId val="24108250"/>
        <c:scaling>
          <c:orientation val="minMax"/>
        </c:scaling>
        <c:axPos val="b"/>
        <c:delete val="1"/>
        <c:majorTickMark val="out"/>
        <c:minorTickMark val="none"/>
        <c:tickLblPos val="nextTo"/>
        <c:crossAx val="15647659"/>
        <c:crosses val="autoZero"/>
        <c:auto val="0"/>
        <c:lblOffset val="100"/>
        <c:tickLblSkip val="1"/>
        <c:noMultiLvlLbl val="0"/>
      </c:catAx>
      <c:valAx>
        <c:axId val="15647659"/>
        <c:scaling>
          <c:orientation val="minMax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250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225"/>
          <c:y val="0.1685"/>
          <c:w val="0.46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población menor de 18 años
 respecto al total de la población según provincias. 
Andalucía, 2016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78"/>
          <c:w val="0.9262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Gráfico2!$B$3:$B$11</c:f>
              <c:strCache/>
            </c:strRef>
          </c:cat>
          <c:val>
            <c:numRef>
              <c:f>Gráfico2!$C$3:$C$11</c:f>
              <c:numCache/>
            </c:numRef>
          </c:val>
        </c:ser>
        <c:gapWidth val="100"/>
        <c:axId val="6738594"/>
        <c:axId val="60647347"/>
      </c:barChart>
      <c:catAx>
        <c:axId val="6738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47347"/>
        <c:crossesAt val="0"/>
        <c:auto val="1"/>
        <c:lblOffset val="100"/>
        <c:tickLblSkip val="1"/>
        <c:noMultiLvlLbl val="0"/>
      </c:catAx>
      <c:valAx>
        <c:axId val="6064734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738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menor de 18 años según grupos de edad y provincia; Andalucía, 2016</a:t>
            </a:r>
          </a:p>
        </c:rich>
      </c:tx>
      <c:layout>
        <c:manualLayout>
          <c:xMode val="factor"/>
          <c:yMode val="factor"/>
          <c:x val="0.03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9"/>
          <c:w val="0.82125"/>
          <c:h val="0.7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Gráfico3!$D$3</c:f>
              <c:strCache>
                <c:ptCount val="1"/>
                <c:pt idx="0">
                  <c:v>Chicos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Gráfico3!$D$4:$D$9</c:f>
              <c:numCache/>
            </c:numRef>
          </c:val>
        </c:ser>
        <c:ser>
          <c:idx val="2"/>
          <c:order val="1"/>
          <c:tx>
            <c:strRef>
              <c:f>Gráfico3!$E$3</c:f>
              <c:strCache>
                <c:ptCount val="1"/>
                <c:pt idx="0">
                  <c:v>Chicas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Gráfico3!$E$4:$E$9</c:f>
              <c:numCache/>
            </c:numRef>
          </c:val>
        </c:ser>
        <c:gapWidth val="110"/>
        <c:axId val="8955212"/>
        <c:axId val="13488045"/>
      </c:barChart>
      <c:catAx>
        <c:axId val="895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88045"/>
        <c:crossesAt val="0"/>
        <c:auto val="1"/>
        <c:lblOffset val="100"/>
        <c:tickLblSkip val="1"/>
        <c:noMultiLvlLbl val="0"/>
      </c:catAx>
      <c:valAx>
        <c:axId val="13488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52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Andalucía, 1998-2016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275"/>
          <c:w val="0.968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Gráfico4!$Y$19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Gráfico4!$Z$18:$AR$18</c:f>
              <c:numCache/>
            </c:numRef>
          </c:cat>
          <c:val>
            <c:numRef>
              <c:f>Gráfico4!$Z$19:$AR$19</c:f>
              <c:numCache/>
            </c:numRef>
          </c:val>
          <c:smooth val="0"/>
        </c:ser>
        <c:ser>
          <c:idx val="1"/>
          <c:order val="1"/>
          <c:tx>
            <c:strRef>
              <c:f>Gráfico4!$Y$20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Gráfico4!$Z$18:$AR$18</c:f>
              <c:numCache/>
            </c:numRef>
          </c:cat>
          <c:val>
            <c:numRef>
              <c:f>Gráfico4!$Z$20:$AR$20</c:f>
              <c:numCache/>
            </c:numRef>
          </c:val>
          <c:smooth val="0"/>
        </c:ser>
        <c:marker val="1"/>
        <c:axId val="54283542"/>
        <c:axId val="18789831"/>
      </c:lineChart>
      <c:catAx>
        <c:axId val="5428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9831"/>
        <c:crossesAt val="0"/>
        <c:auto val="1"/>
        <c:lblOffset val="100"/>
        <c:tickLblSkip val="1"/>
        <c:noMultiLvlLbl val="0"/>
      </c:catAx>
      <c:valAx>
        <c:axId val="18789831"/>
        <c:scaling>
          <c:orientation val="minMax"/>
          <c:min val="154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3542"/>
        <c:crossesAt val="1"/>
        <c:crossBetween val="midCat"/>
        <c:dispUnits/>
        <c:majorUnit val="4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Almería, 1998-2016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4"/>
          <c:w val="0.966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Gráfico4!$Y$3</c:f>
              <c:strCache>
                <c:ptCount val="1"/>
                <c:pt idx="0">
                  <c:v>Almería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Gráfico4!$Z$2:$AR$2</c:f>
              <c:numCache/>
            </c:numRef>
          </c:cat>
          <c:val>
            <c:numRef>
              <c:f>Gráfico4!$Z$3:$AR$3</c:f>
              <c:numCache/>
            </c:numRef>
          </c:val>
          <c:smooth val="0"/>
        </c:ser>
        <c:marker val="1"/>
        <c:axId val="34890752"/>
        <c:axId val="45581313"/>
      </c:line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1313"/>
        <c:crossesAt val="0"/>
        <c:auto val="1"/>
        <c:lblOffset val="100"/>
        <c:tickLblSkip val="1"/>
        <c:noMultiLvlLbl val="0"/>
      </c:catAx>
      <c:valAx>
        <c:axId val="45581313"/>
        <c:scaling>
          <c:orientation val="minMax"/>
          <c:min val="11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0752"/>
        <c:crossesAt val="1"/>
        <c:crossBetween val="midCat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Cádiz, 1998-2016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95"/>
          <c:w val="0.966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Gráfico4!$Y$5</c:f>
              <c:strCache>
                <c:ptCount val="1"/>
                <c:pt idx="0">
                  <c:v>Cádiz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Gráfico4!$Z$4:$AR$4</c:f>
              <c:numCache/>
            </c:numRef>
          </c:cat>
          <c:val>
            <c:numRef>
              <c:f>Gráfico4!$Z$5:$AR$5</c:f>
              <c:numCache/>
            </c:numRef>
          </c:val>
          <c:smooth val="0"/>
        </c:ser>
        <c:marker val="1"/>
        <c:axId val="7578634"/>
        <c:axId val="1098843"/>
      </c:lineChart>
      <c:catAx>
        <c:axId val="75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843"/>
        <c:crossesAt val="0"/>
        <c:auto val="1"/>
        <c:lblOffset val="100"/>
        <c:tickLblSkip val="1"/>
        <c:noMultiLvlLbl val="0"/>
      </c:catAx>
      <c:valAx>
        <c:axId val="1098843"/>
        <c:scaling>
          <c:orientation val="minMax"/>
          <c:min val="24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86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Córdoba, 1998-2016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2175"/>
          <c:w val="0.9657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Gráfico4!$Y$7</c:f>
              <c:strCache>
                <c:ptCount val="1"/>
                <c:pt idx="0">
                  <c:v>Córdoba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Gráfico4!$Z$6:$AR$6</c:f>
              <c:numCache/>
            </c:numRef>
          </c:cat>
          <c:val>
            <c:numRef>
              <c:f>Gráfico4!$Z$7:$AR$7</c:f>
              <c:numCache/>
            </c:numRef>
          </c:val>
          <c:smooth val="0"/>
        </c:ser>
        <c:marker val="1"/>
        <c:axId val="9889588"/>
        <c:axId val="21897429"/>
      </c:lineChart>
      <c:catAx>
        <c:axId val="98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7429"/>
        <c:crossesAt val="0"/>
        <c:auto val="1"/>
        <c:lblOffset val="100"/>
        <c:tickLblSkip val="1"/>
        <c:noMultiLvlLbl val="0"/>
      </c:catAx>
      <c:valAx>
        <c:axId val="21897429"/>
        <c:scaling>
          <c:orientation val="minMax"/>
          <c:min val="14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958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Granada, 1998-2016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2325"/>
          <c:w val="0.966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Gráfico4!$Y$9</c:f>
              <c:strCache>
                <c:ptCount val="1"/>
                <c:pt idx="0">
                  <c:v>Granada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Gráfico4!$Z$8:$AR$8</c:f>
              <c:numCache/>
            </c:numRef>
          </c:cat>
          <c:val>
            <c:numRef>
              <c:f>Gráfico4!$Z$9:$AR$9</c:f>
              <c:numCache/>
            </c:numRef>
          </c:val>
          <c:smooth val="0"/>
        </c:ser>
        <c:marker val="1"/>
        <c:axId val="62859134"/>
        <c:axId val="28861295"/>
      </c:lineChart>
      <c:catAx>
        <c:axId val="628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1295"/>
        <c:crossesAt val="0"/>
        <c:auto val="1"/>
        <c:lblOffset val="100"/>
        <c:tickLblSkip val="1"/>
        <c:noMultiLvlLbl val="0"/>
      </c:catAx>
      <c:valAx>
        <c:axId val="28861295"/>
        <c:scaling>
          <c:orientation val="minMax"/>
          <c:min val="155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91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Huelva, 1998-2016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42"/>
          <c:w val="0.9655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Gráfico4!$Y$11</c:f>
              <c:strCache>
                <c:ptCount val="1"/>
                <c:pt idx="0">
                  <c:v>Huelva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Gráfico4!$Z$10:$AR$10</c:f>
              <c:numCache/>
            </c:numRef>
          </c:cat>
          <c:val>
            <c:numRef>
              <c:f>Gráfico4!$Z$11:$AR$11</c:f>
              <c:numCache/>
            </c:numRef>
          </c:val>
          <c:smooth val="0"/>
        </c:ser>
        <c:marker val="1"/>
        <c:axId val="58425064"/>
        <c:axId val="56063529"/>
      </c:lineChart>
      <c:catAx>
        <c:axId val="5842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3529"/>
        <c:crossesAt val="0"/>
        <c:auto val="1"/>
        <c:lblOffset val="100"/>
        <c:tickLblSkip val="1"/>
        <c:noMultiLvlLbl val="0"/>
      </c:catAx>
      <c:valAx>
        <c:axId val="56063529"/>
        <c:scaling>
          <c:orientation val="minMax"/>
          <c:min val="92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06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0.9415</cdr:y>
    </cdr:from>
    <cdr:to>
      <cdr:x>0.9895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524250"/>
          <a:ext cx="5838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Observatorio de la Infancia en Andalucía a partir de datos del Padrón Municipal de Habitantes, 2015.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7</xdr:col>
      <xdr:colOff>657225</xdr:colOff>
      <xdr:row>24</xdr:row>
      <xdr:rowOff>19050</xdr:rowOff>
    </xdr:to>
    <xdr:graphicFrame>
      <xdr:nvGraphicFramePr>
        <xdr:cNvPr id="1" name="Gráfico 1"/>
        <xdr:cNvGraphicFramePr/>
      </xdr:nvGraphicFramePr>
      <xdr:xfrm>
        <a:off x="95250" y="152400"/>
        <a:ext cx="5895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409575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0" y="0"/>
        <a:ext cx="49815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7</xdr:col>
      <xdr:colOff>428625</xdr:colOff>
      <xdr:row>25</xdr:row>
      <xdr:rowOff>0</xdr:rowOff>
    </xdr:to>
    <xdr:graphicFrame>
      <xdr:nvGraphicFramePr>
        <xdr:cNvPr id="1" name="Gráfico 1"/>
        <xdr:cNvGraphicFramePr/>
      </xdr:nvGraphicFramePr>
      <xdr:xfrm>
        <a:off x="0" y="171450"/>
        <a:ext cx="58959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95250</xdr:rowOff>
    </xdr:from>
    <xdr:to>
      <xdr:col>14</xdr:col>
      <xdr:colOff>304800</xdr:colOff>
      <xdr:row>18</xdr:row>
      <xdr:rowOff>95250</xdr:rowOff>
    </xdr:to>
    <xdr:graphicFrame>
      <xdr:nvGraphicFramePr>
        <xdr:cNvPr id="1" name="Gráfico 1"/>
        <xdr:cNvGraphicFramePr/>
      </xdr:nvGraphicFramePr>
      <xdr:xfrm>
        <a:off x="4781550" y="95250"/>
        <a:ext cx="6191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619125</xdr:colOff>
      <xdr:row>19</xdr:row>
      <xdr:rowOff>133350</xdr:rowOff>
    </xdr:from>
    <xdr:to>
      <xdr:col>10</xdr:col>
      <xdr:colOff>200025</xdr:colOff>
      <xdr:row>36</xdr:row>
      <xdr:rowOff>123825</xdr:rowOff>
    </xdr:to>
    <xdr:graphicFrame>
      <xdr:nvGraphicFramePr>
        <xdr:cNvPr id="2" name="Gráfico 2"/>
        <xdr:cNvGraphicFramePr/>
      </xdr:nvGraphicFramePr>
      <xdr:xfrm>
        <a:off x="2143125" y="3248025"/>
        <a:ext cx="5676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352425</xdr:colOff>
      <xdr:row>19</xdr:row>
      <xdr:rowOff>114300</xdr:rowOff>
    </xdr:from>
    <xdr:to>
      <xdr:col>19</xdr:col>
      <xdr:colOff>76200</xdr:colOff>
      <xdr:row>36</xdr:row>
      <xdr:rowOff>133350</xdr:rowOff>
    </xdr:to>
    <xdr:graphicFrame>
      <xdr:nvGraphicFramePr>
        <xdr:cNvPr id="3" name="Gráfico 3"/>
        <xdr:cNvGraphicFramePr/>
      </xdr:nvGraphicFramePr>
      <xdr:xfrm>
        <a:off x="8734425" y="3228975"/>
        <a:ext cx="58197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647700</xdr:colOff>
      <xdr:row>37</xdr:row>
      <xdr:rowOff>123825</xdr:rowOff>
    </xdr:from>
    <xdr:to>
      <xdr:col>10</xdr:col>
      <xdr:colOff>200025</xdr:colOff>
      <xdr:row>55</xdr:row>
      <xdr:rowOff>0</xdr:rowOff>
    </xdr:to>
    <xdr:graphicFrame>
      <xdr:nvGraphicFramePr>
        <xdr:cNvPr id="4" name="Gráfico 4"/>
        <xdr:cNvGraphicFramePr/>
      </xdr:nvGraphicFramePr>
      <xdr:xfrm>
        <a:off x="2171700" y="6153150"/>
        <a:ext cx="56483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361950</xdr:colOff>
      <xdr:row>38</xdr:row>
      <xdr:rowOff>19050</xdr:rowOff>
    </xdr:from>
    <xdr:to>
      <xdr:col>19</xdr:col>
      <xdr:colOff>66675</xdr:colOff>
      <xdr:row>55</xdr:row>
      <xdr:rowOff>38100</xdr:rowOff>
    </xdr:to>
    <xdr:graphicFrame>
      <xdr:nvGraphicFramePr>
        <xdr:cNvPr id="5" name="Gráfico 5"/>
        <xdr:cNvGraphicFramePr/>
      </xdr:nvGraphicFramePr>
      <xdr:xfrm>
        <a:off x="8743950" y="6210300"/>
        <a:ext cx="58007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666750</xdr:colOff>
      <xdr:row>56</xdr:row>
      <xdr:rowOff>38100</xdr:rowOff>
    </xdr:from>
    <xdr:to>
      <xdr:col>10</xdr:col>
      <xdr:colOff>190500</xdr:colOff>
      <xdr:row>72</xdr:row>
      <xdr:rowOff>104775</xdr:rowOff>
    </xdr:to>
    <xdr:graphicFrame>
      <xdr:nvGraphicFramePr>
        <xdr:cNvPr id="6" name="Gráfico 6"/>
        <xdr:cNvGraphicFramePr/>
      </xdr:nvGraphicFramePr>
      <xdr:xfrm>
        <a:off x="2190750" y="9144000"/>
        <a:ext cx="56197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342900</xdr:colOff>
      <xdr:row>56</xdr:row>
      <xdr:rowOff>57150</xdr:rowOff>
    </xdr:from>
    <xdr:to>
      <xdr:col>19</xdr:col>
      <xdr:colOff>66675</xdr:colOff>
      <xdr:row>72</xdr:row>
      <xdr:rowOff>114300</xdr:rowOff>
    </xdr:to>
    <xdr:graphicFrame>
      <xdr:nvGraphicFramePr>
        <xdr:cNvPr id="7" name="Gráfico 7"/>
        <xdr:cNvGraphicFramePr/>
      </xdr:nvGraphicFramePr>
      <xdr:xfrm>
        <a:off x="8724900" y="9163050"/>
        <a:ext cx="5819775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647700</xdr:colOff>
      <xdr:row>73</xdr:row>
      <xdr:rowOff>85725</xdr:rowOff>
    </xdr:from>
    <xdr:to>
      <xdr:col>10</xdr:col>
      <xdr:colOff>228600</xdr:colOff>
      <xdr:row>91</xdr:row>
      <xdr:rowOff>104775</xdr:rowOff>
    </xdr:to>
    <xdr:graphicFrame>
      <xdr:nvGraphicFramePr>
        <xdr:cNvPr id="8" name="Gráfico 8"/>
        <xdr:cNvGraphicFramePr/>
      </xdr:nvGraphicFramePr>
      <xdr:xfrm>
        <a:off x="2171700" y="11944350"/>
        <a:ext cx="567690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361950</xdr:colOff>
      <xdr:row>73</xdr:row>
      <xdr:rowOff>114300</xdr:rowOff>
    </xdr:from>
    <xdr:to>
      <xdr:col>19</xdr:col>
      <xdr:colOff>28575</xdr:colOff>
      <xdr:row>91</xdr:row>
      <xdr:rowOff>123825</xdr:rowOff>
    </xdr:to>
    <xdr:graphicFrame>
      <xdr:nvGraphicFramePr>
        <xdr:cNvPr id="9" name="Gráfico 9"/>
        <xdr:cNvGraphicFramePr/>
      </xdr:nvGraphicFramePr>
      <xdr:xfrm>
        <a:off x="8743950" y="11972925"/>
        <a:ext cx="5762625" cy="2924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9</xdr:col>
      <xdr:colOff>609600</xdr:colOff>
      <xdr:row>28</xdr:row>
      <xdr:rowOff>133350</xdr:rowOff>
    </xdr:to>
    <xdr:graphicFrame>
      <xdr:nvGraphicFramePr>
        <xdr:cNvPr id="1" name="Gráfico 10"/>
        <xdr:cNvGraphicFramePr/>
      </xdr:nvGraphicFramePr>
      <xdr:xfrm>
        <a:off x="276225" y="152400"/>
        <a:ext cx="71913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Formulas="1" zoomScalePageLayoutView="0" workbookViewId="0" topLeftCell="A1">
      <selection activeCell="E16" sqref="E16"/>
    </sheetView>
  </sheetViews>
  <sheetFormatPr defaultColWidth="11.421875" defaultRowHeight="17.25" customHeight="1"/>
  <cols>
    <col min="1" max="1" width="6.7109375" style="1" customWidth="1"/>
    <col min="2" max="2" width="56.7109375" style="1" customWidth="1"/>
    <col min="3" max="16384" width="11.421875" style="1" customWidth="1"/>
  </cols>
  <sheetData>
    <row r="1" spans="1:2" ht="26.25" customHeight="1">
      <c r="A1" s="189" t="s">
        <v>0</v>
      </c>
      <c r="B1" s="189"/>
    </row>
    <row r="2" spans="1:2" ht="17.25" customHeight="1">
      <c r="A2" s="191" t="s">
        <v>1</v>
      </c>
      <c r="B2" s="191"/>
    </row>
    <row r="3" spans="1:2" ht="17.25" customHeight="1">
      <c r="A3" s="192" t="s">
        <v>86</v>
      </c>
      <c r="B3" s="192"/>
    </row>
    <row r="4" spans="1:2" ht="17.25" customHeight="1">
      <c r="A4" s="190"/>
      <c r="B4" s="190"/>
    </row>
    <row r="5" spans="1:2" s="2" customFormat="1" ht="17.25" customHeight="1" thickBot="1">
      <c r="A5" s="188" t="s">
        <v>2</v>
      </c>
      <c r="B5" s="188"/>
    </row>
    <row r="6" spans="1:2" ht="17.25" customHeight="1">
      <c r="A6" s="4" t="s">
        <v>3</v>
      </c>
      <c r="B6" s="5" t="s">
        <v>87</v>
      </c>
    </row>
    <row r="7" spans="1:2" ht="17.25" customHeight="1">
      <c r="A7" s="6" t="s">
        <v>4</v>
      </c>
      <c r="B7" s="7" t="s">
        <v>88</v>
      </c>
    </row>
    <row r="8" spans="1:2" ht="17.25" customHeight="1">
      <c r="A8" s="6" t="s">
        <v>5</v>
      </c>
      <c r="B8" s="7" t="s">
        <v>89</v>
      </c>
    </row>
    <row r="9" spans="1:2" ht="17.25" customHeight="1">
      <c r="A9" s="6" t="s">
        <v>6</v>
      </c>
      <c r="B9" s="7" t="s">
        <v>90</v>
      </c>
    </row>
    <row r="10" spans="1:2" ht="17.25" customHeight="1">
      <c r="A10" s="6" t="s">
        <v>7</v>
      </c>
      <c r="B10" s="7" t="s">
        <v>91</v>
      </c>
    </row>
    <row r="11" spans="1:2" ht="17.25" customHeight="1">
      <c r="A11" s="6" t="s">
        <v>8</v>
      </c>
      <c r="B11" s="8" t="s">
        <v>92</v>
      </c>
    </row>
    <row r="12" spans="1:2" ht="17.25" customHeight="1">
      <c r="A12" s="6" t="s">
        <v>9</v>
      </c>
      <c r="B12" s="7" t="s">
        <v>93</v>
      </c>
    </row>
    <row r="13" spans="1:2" ht="17.25" customHeight="1">
      <c r="A13" s="3"/>
      <c r="B13" s="9"/>
    </row>
    <row r="14" spans="1:2" ht="17.25" customHeight="1">
      <c r="A14" s="6" t="s">
        <v>11</v>
      </c>
      <c r="B14" s="10" t="s">
        <v>94</v>
      </c>
    </row>
    <row r="15" spans="1:2" ht="22.5" customHeight="1">
      <c r="A15" s="6" t="s">
        <v>12</v>
      </c>
      <c r="B15" s="7" t="s">
        <v>95</v>
      </c>
    </row>
    <row r="16" spans="1:2" ht="17.25" customHeight="1">
      <c r="A16" s="6" t="s">
        <v>13</v>
      </c>
      <c r="B16" s="7" t="s">
        <v>96</v>
      </c>
    </row>
    <row r="17" spans="1:2" ht="17.25" customHeight="1">
      <c r="A17" s="6" t="s">
        <v>14</v>
      </c>
      <c r="B17" s="7" t="s">
        <v>97</v>
      </c>
    </row>
    <row r="18" spans="1:2" ht="17.25" customHeight="1">
      <c r="A18" s="37" t="s">
        <v>66</v>
      </c>
      <c r="B18" s="61" t="s">
        <v>98</v>
      </c>
    </row>
    <row r="19" spans="1:2" ht="17.25" customHeight="1">
      <c r="A19" s="11" t="s">
        <v>15</v>
      </c>
      <c r="B19" s="12" t="s">
        <v>99</v>
      </c>
    </row>
    <row r="23" ht="17.25" customHeight="1">
      <c r="B23" s="13"/>
    </row>
  </sheetData>
  <sheetProtection selectLockedCells="1" selectUnlockedCells="1"/>
  <mergeCells count="5">
    <mergeCell ref="A5:B5"/>
    <mergeCell ref="A1:B1"/>
    <mergeCell ref="A4:B4"/>
    <mergeCell ref="A2:B2"/>
    <mergeCell ref="A3:B3"/>
  </mergeCells>
  <hyperlinks>
    <hyperlink ref="A6" location="Tabla1!A1" display="Tabla 1. "/>
    <hyperlink ref="A7" location="Tabla2!A1" display="Tabla 2. "/>
    <hyperlink ref="A8" location="Tabla3!A1" display="Tabla 3. "/>
    <hyperlink ref="A9" location="Tabla4!A1" display="Tabla 4. "/>
    <hyperlink ref="A10" location="Tabla5!A1" display="Tabla 5. "/>
    <hyperlink ref="A11" location="Tabla6!A1" display="Tabla 6. "/>
    <hyperlink ref="A12" location="Tabla7!A1" display="Tabla 7. "/>
    <hyperlink ref="A14" location="Gráfico1!A1" display="Gráfico 1."/>
    <hyperlink ref="A15" location="Gráfico2!A1" display="Gráfico 2."/>
    <hyperlink ref="A16" location="Gráfico3!A1" display="Gráfico 3"/>
    <hyperlink ref="A17" location="Gráfico4!A1" display="Gráfico 4"/>
    <hyperlink ref="A18" location="Gráfico5!A1" display="Gráfico 5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6384" width="11.421875" style="17" customWidth="1"/>
  </cols>
  <sheetData>
    <row r="1" spans="1:9" ht="12.75">
      <c r="A1" s="30"/>
      <c r="B1" s="157"/>
      <c r="C1" s="157"/>
      <c r="D1" s="157"/>
      <c r="E1" s="30"/>
      <c r="F1" s="30"/>
      <c r="G1" s="29"/>
      <c r="H1" s="29"/>
      <c r="I1" s="29"/>
    </row>
    <row r="2" spans="1:9" ht="12.75">
      <c r="A2" s="30"/>
      <c r="B2" s="157" t="s">
        <v>42</v>
      </c>
      <c r="C2" s="157"/>
      <c r="D2" s="157"/>
      <c r="E2" s="30"/>
      <c r="F2" s="30"/>
      <c r="G2" s="29"/>
      <c r="H2" s="29"/>
      <c r="I2" s="29"/>
    </row>
    <row r="3" spans="1:9" ht="12.75">
      <c r="A3" s="30"/>
      <c r="B3" s="158" t="s">
        <v>50</v>
      </c>
      <c r="C3" s="159">
        <v>0.17923023524874662</v>
      </c>
      <c r="D3" s="157"/>
      <c r="E3" s="30"/>
      <c r="F3" s="30"/>
      <c r="G3" s="29"/>
      <c r="H3" s="29"/>
      <c r="I3" s="29"/>
    </row>
    <row r="4" spans="1:9" ht="12.75">
      <c r="A4" s="30"/>
      <c r="B4" s="158" t="s">
        <v>47</v>
      </c>
      <c r="C4" s="159">
        <v>0.18261770316191053</v>
      </c>
      <c r="D4" s="157"/>
      <c r="E4" s="30"/>
      <c r="F4" s="30"/>
      <c r="G4" s="29"/>
      <c r="H4" s="29"/>
      <c r="I4" s="29"/>
    </row>
    <row r="5" spans="1:9" ht="12.75">
      <c r="A5" s="30"/>
      <c r="B5" s="158" t="s">
        <v>48</v>
      </c>
      <c r="C5" s="159">
        <v>0.1854538820527162</v>
      </c>
      <c r="D5" s="157"/>
      <c r="E5" s="30"/>
      <c r="F5" s="30"/>
      <c r="G5" s="29"/>
      <c r="H5" s="29"/>
      <c r="I5" s="29"/>
    </row>
    <row r="6" spans="1:9" ht="12.75">
      <c r="A6" s="30"/>
      <c r="B6" s="158" t="s">
        <v>49</v>
      </c>
      <c r="C6" s="159">
        <v>0.19007844556155168</v>
      </c>
      <c r="D6" s="157"/>
      <c r="E6" s="30"/>
      <c r="F6" s="30"/>
      <c r="G6" s="29"/>
      <c r="H6" s="29"/>
      <c r="I6" s="29"/>
    </row>
    <row r="7" spans="1:9" ht="12.75">
      <c r="A7" s="30"/>
      <c r="B7" s="158" t="s">
        <v>51</v>
      </c>
      <c r="C7" s="159">
        <v>0.19195813166161133</v>
      </c>
      <c r="D7" s="157"/>
      <c r="E7" s="30"/>
      <c r="F7" s="30"/>
      <c r="G7" s="29"/>
      <c r="H7" s="29"/>
      <c r="I7" s="29"/>
    </row>
    <row r="8" spans="1:9" ht="12.75">
      <c r="A8" s="30"/>
      <c r="B8" s="161" t="s">
        <v>53</v>
      </c>
      <c r="C8" s="168">
        <v>0.19327495464709737</v>
      </c>
      <c r="D8" s="157"/>
      <c r="E8" s="30"/>
      <c r="F8" s="30"/>
      <c r="G8" s="29"/>
      <c r="H8" s="29"/>
      <c r="I8" s="29"/>
    </row>
    <row r="9" spans="1:9" ht="12.75">
      <c r="A9" s="30"/>
      <c r="B9" s="158" t="s">
        <v>46</v>
      </c>
      <c r="C9" s="159">
        <v>0.1969006903037288</v>
      </c>
      <c r="D9" s="157"/>
      <c r="E9" s="30"/>
      <c r="F9" s="30"/>
      <c r="G9" s="29"/>
      <c r="H9" s="29"/>
      <c r="I9" s="29"/>
    </row>
    <row r="10" spans="1:9" ht="12.75">
      <c r="A10" s="30"/>
      <c r="B10" s="158" t="s">
        <v>52</v>
      </c>
      <c r="C10" s="159">
        <v>0.20199456122488432</v>
      </c>
      <c r="D10" s="157"/>
      <c r="E10" s="30"/>
      <c r="F10" s="30"/>
      <c r="G10" s="29"/>
      <c r="H10" s="29"/>
      <c r="I10" s="29"/>
    </row>
    <row r="11" spans="1:9" ht="12.75">
      <c r="A11" s="30"/>
      <c r="B11" s="164" t="s">
        <v>45</v>
      </c>
      <c r="C11" s="169">
        <v>0.20335171099692317</v>
      </c>
      <c r="D11" s="157"/>
      <c r="E11" s="30"/>
      <c r="F11" s="30"/>
      <c r="G11" s="29"/>
      <c r="H11" s="29"/>
      <c r="I11" s="29"/>
    </row>
    <row r="12" spans="1:9" ht="12.75">
      <c r="A12" s="30"/>
      <c r="B12" s="157"/>
      <c r="C12" s="157"/>
      <c r="D12" s="157"/>
      <c r="E12" s="30"/>
      <c r="F12" s="30"/>
      <c r="G12" s="29"/>
      <c r="H12" s="29"/>
      <c r="I12" s="29"/>
    </row>
    <row r="13" spans="1:9" ht="12.75">
      <c r="A13" s="30"/>
      <c r="B13" s="157"/>
      <c r="C13" s="157"/>
      <c r="D13" s="157"/>
      <c r="E13" s="30"/>
      <c r="F13" s="30"/>
      <c r="G13" s="29"/>
      <c r="H13" s="29"/>
      <c r="I13" s="29"/>
    </row>
    <row r="14" spans="1:9" ht="12.75">
      <c r="A14" s="30"/>
      <c r="B14" s="157"/>
      <c r="C14" s="157"/>
      <c r="D14" s="157"/>
      <c r="E14" s="30"/>
      <c r="F14" s="30"/>
      <c r="G14" s="29"/>
      <c r="H14" s="29"/>
      <c r="I14" s="29"/>
    </row>
    <row r="15" spans="1:9" ht="12.75">
      <c r="A15" s="30"/>
      <c r="B15" s="157"/>
      <c r="C15" s="157"/>
      <c r="D15" s="157"/>
      <c r="E15" s="30"/>
      <c r="F15" s="30"/>
      <c r="G15" s="29"/>
      <c r="H15" s="29"/>
      <c r="I15" s="29"/>
    </row>
    <row r="16" spans="1:9" ht="12.75">
      <c r="A16" s="43"/>
      <c r="B16" s="72"/>
      <c r="C16" s="72"/>
      <c r="D16" s="72"/>
      <c r="E16" s="43"/>
      <c r="F16" s="29"/>
      <c r="G16" s="29"/>
      <c r="H16" s="29"/>
      <c r="I16" s="29"/>
    </row>
    <row r="17" spans="1:9" ht="12.75">
      <c r="A17" s="43"/>
      <c r="B17" s="167"/>
      <c r="C17" s="167"/>
      <c r="D17" s="167"/>
      <c r="E17" s="43"/>
      <c r="F17" s="29"/>
      <c r="G17" s="29"/>
      <c r="H17" s="29"/>
      <c r="I17" s="29"/>
    </row>
    <row r="18" spans="1:9" ht="12.75">
      <c r="A18" s="43"/>
      <c r="B18" s="43"/>
      <c r="C18" s="43"/>
      <c r="D18" s="43"/>
      <c r="E18" s="43"/>
      <c r="F18" s="29"/>
      <c r="G18" s="29"/>
      <c r="H18" s="29"/>
      <c r="I18" s="29"/>
    </row>
    <row r="19" spans="1:9" ht="12.75">
      <c r="A19" s="43"/>
      <c r="B19" s="43"/>
      <c r="C19" s="43"/>
      <c r="D19" s="43"/>
      <c r="E19" s="43"/>
      <c r="F19" s="29"/>
      <c r="G19" s="29"/>
      <c r="H19" s="29"/>
      <c r="I19" s="29"/>
    </row>
    <row r="20" spans="1:9" ht="12.75">
      <c r="A20" s="43"/>
      <c r="B20" s="43"/>
      <c r="C20" s="43"/>
      <c r="D20" s="43"/>
      <c r="E20" s="43"/>
      <c r="F20" s="29"/>
      <c r="G20" s="29"/>
      <c r="H20" s="29"/>
      <c r="I20" s="29"/>
    </row>
    <row r="21" spans="1:6" ht="12.75">
      <c r="A21" s="28"/>
      <c r="B21" s="28"/>
      <c r="C21" s="28"/>
      <c r="D21" s="28"/>
      <c r="E21" s="28"/>
      <c r="F21" s="28"/>
    </row>
    <row r="22" spans="1:6" ht="12.75">
      <c r="A22" s="28"/>
      <c r="B22" s="28"/>
      <c r="C22" s="28"/>
      <c r="D22" s="28"/>
      <c r="E22" s="28"/>
      <c r="F22" s="28"/>
    </row>
    <row r="23" spans="1:6" ht="12.75">
      <c r="A23" s="28"/>
      <c r="B23" s="28"/>
      <c r="C23" s="28"/>
      <c r="D23" s="28"/>
      <c r="E23" s="28"/>
      <c r="F23" s="28"/>
    </row>
    <row r="24" spans="1:6" ht="12.75">
      <c r="A24" s="28"/>
      <c r="B24" s="28"/>
      <c r="C24" s="28"/>
      <c r="D24" s="28"/>
      <c r="E24" s="28"/>
      <c r="F24" s="28"/>
    </row>
    <row r="31" spans="1:7" ht="12.75">
      <c r="A31" s="199" t="s">
        <v>100</v>
      </c>
      <c r="B31" s="199"/>
      <c r="C31" s="199"/>
      <c r="D31" s="199"/>
      <c r="E31" s="199"/>
      <c r="F31" s="199"/>
      <c r="G31" s="199"/>
    </row>
  </sheetData>
  <sheetProtection selectLockedCells="1" selectUnlockedCells="1"/>
  <mergeCells count="1">
    <mergeCell ref="A31:G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11.421875" style="17" customWidth="1"/>
    <col min="2" max="2" width="13.421875" style="17" customWidth="1"/>
    <col min="3" max="16384" width="11.421875" style="17" customWidth="1"/>
  </cols>
  <sheetData>
    <row r="1" spans="1:7" ht="12.75">
      <c r="A1" s="40"/>
      <c r="B1" s="40"/>
      <c r="C1" s="40"/>
      <c r="D1" s="40"/>
      <c r="E1" s="40"/>
      <c r="F1" s="43"/>
      <c r="G1" s="28"/>
    </row>
    <row r="2" spans="1:9" ht="15.75">
      <c r="A2" s="157"/>
      <c r="B2" s="170"/>
      <c r="C2" s="170"/>
      <c r="D2" s="170"/>
      <c r="E2" s="157"/>
      <c r="F2" s="165"/>
      <c r="G2" s="29"/>
      <c r="H2" s="54"/>
      <c r="I2" s="54"/>
    </row>
    <row r="3" spans="1:9" ht="12.75">
      <c r="A3" s="157"/>
      <c r="B3" s="171"/>
      <c r="C3" s="171" t="s">
        <v>16</v>
      </c>
      <c r="D3" s="171" t="s">
        <v>17</v>
      </c>
      <c r="E3" s="157" t="s">
        <v>18</v>
      </c>
      <c r="F3" s="165"/>
      <c r="G3" s="29"/>
      <c r="H3" s="54"/>
      <c r="I3" s="54"/>
    </row>
    <row r="4" spans="1:9" ht="12.75" customHeight="1">
      <c r="A4" s="157"/>
      <c r="B4" s="172" t="s">
        <v>56</v>
      </c>
      <c r="C4" s="173">
        <v>238406</v>
      </c>
      <c r="D4" s="173">
        <v>122737</v>
      </c>
      <c r="E4" s="173">
        <v>115669</v>
      </c>
      <c r="F4" s="165"/>
      <c r="G4" s="29"/>
      <c r="H4" s="43"/>
      <c r="I4" s="43"/>
    </row>
    <row r="5" spans="1:9" ht="12.75">
      <c r="A5" s="157"/>
      <c r="B5" s="172" t="s">
        <v>57</v>
      </c>
      <c r="C5" s="173">
        <v>268301</v>
      </c>
      <c r="D5" s="173">
        <v>137900</v>
      </c>
      <c r="E5" s="173">
        <v>130401</v>
      </c>
      <c r="F5" s="165"/>
      <c r="G5" s="29"/>
      <c r="H5" s="43"/>
      <c r="I5" s="43"/>
    </row>
    <row r="6" spans="1:9" ht="12.75">
      <c r="A6" s="157"/>
      <c r="B6" s="172" t="s">
        <v>58</v>
      </c>
      <c r="C6" s="173">
        <v>294384</v>
      </c>
      <c r="D6" s="173">
        <v>151676</v>
      </c>
      <c r="E6" s="173">
        <v>142708</v>
      </c>
      <c r="F6" s="165"/>
      <c r="G6" s="29"/>
      <c r="H6" s="43"/>
      <c r="I6" s="43"/>
    </row>
    <row r="7" spans="1:9" ht="12.75">
      <c r="A7" s="157"/>
      <c r="B7" s="172" t="s">
        <v>59</v>
      </c>
      <c r="C7" s="173">
        <v>288549</v>
      </c>
      <c r="D7" s="173">
        <v>148226</v>
      </c>
      <c r="E7" s="173">
        <v>140323</v>
      </c>
      <c r="F7" s="165"/>
      <c r="G7" s="29"/>
      <c r="H7" s="43"/>
      <c r="I7" s="43"/>
    </row>
    <row r="8" spans="1:9" ht="12.75">
      <c r="A8" s="157"/>
      <c r="B8" s="172" t="s">
        <v>60</v>
      </c>
      <c r="C8" s="173">
        <v>270168</v>
      </c>
      <c r="D8" s="173">
        <v>138017</v>
      </c>
      <c r="E8" s="173">
        <v>132151</v>
      </c>
      <c r="F8" s="165"/>
      <c r="G8" s="29"/>
      <c r="H8" s="43"/>
      <c r="I8" s="43"/>
    </row>
    <row r="9" spans="1:9" ht="12.75">
      <c r="A9" s="157"/>
      <c r="B9" s="172" t="s">
        <v>61</v>
      </c>
      <c r="C9" s="173">
        <v>261403</v>
      </c>
      <c r="D9" s="173">
        <v>135114</v>
      </c>
      <c r="E9" s="173">
        <v>126289</v>
      </c>
      <c r="F9" s="165"/>
      <c r="G9" s="29"/>
      <c r="H9" s="43"/>
      <c r="I9" s="43"/>
    </row>
    <row r="10" spans="1:9" ht="12.75">
      <c r="A10" s="157"/>
      <c r="B10" s="161" t="s">
        <v>39</v>
      </c>
      <c r="C10" s="174">
        <v>1621211</v>
      </c>
      <c r="D10" s="174">
        <v>833670</v>
      </c>
      <c r="E10" s="174">
        <v>787541</v>
      </c>
      <c r="F10" s="165"/>
      <c r="G10" s="29"/>
      <c r="H10" s="43"/>
      <c r="I10" s="43"/>
    </row>
    <row r="11" spans="1:9" ht="12.75">
      <c r="A11" s="72"/>
      <c r="B11" s="157"/>
      <c r="C11" s="157"/>
      <c r="D11" s="157"/>
      <c r="E11" s="157"/>
      <c r="F11" s="165"/>
      <c r="G11" s="29"/>
      <c r="H11" s="43"/>
      <c r="I11" s="43"/>
    </row>
    <row r="12" spans="1:9" ht="12.75">
      <c r="A12" s="29"/>
      <c r="B12" s="165"/>
      <c r="C12" s="165"/>
      <c r="D12" s="165"/>
      <c r="E12" s="165"/>
      <c r="F12" s="165"/>
      <c r="G12" s="29"/>
      <c r="H12" s="43"/>
      <c r="I12" s="43"/>
    </row>
    <row r="13" spans="1:9" ht="12.75">
      <c r="A13" s="29"/>
      <c r="B13" s="30"/>
      <c r="C13" s="30"/>
      <c r="D13" s="30"/>
      <c r="E13" s="30"/>
      <c r="F13" s="30"/>
      <c r="G13" s="29"/>
      <c r="H13" s="43"/>
      <c r="I13" s="43"/>
    </row>
    <row r="14" spans="1:9" ht="12.75">
      <c r="A14" s="29"/>
      <c r="B14" s="30"/>
      <c r="C14" s="30"/>
      <c r="D14" s="30"/>
      <c r="E14" s="30"/>
      <c r="F14" s="30"/>
      <c r="G14" s="29"/>
      <c r="H14" s="43"/>
      <c r="I14" s="43"/>
    </row>
    <row r="15" spans="1:9" ht="12.75">
      <c r="A15" s="29"/>
      <c r="B15" s="30"/>
      <c r="C15" s="30"/>
      <c r="D15" s="30"/>
      <c r="E15" s="30"/>
      <c r="F15" s="30"/>
      <c r="G15" s="29"/>
      <c r="H15" s="43"/>
      <c r="I15" s="43"/>
    </row>
    <row r="16" spans="1:9" ht="12.75">
      <c r="A16" s="29"/>
      <c r="B16" s="30"/>
      <c r="C16" s="30"/>
      <c r="D16" s="30"/>
      <c r="E16" s="30"/>
      <c r="F16" s="30"/>
      <c r="G16" s="29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55"/>
      <c r="E22" s="43"/>
      <c r="F22" s="43"/>
      <c r="G22" s="43"/>
      <c r="H22" s="43"/>
      <c r="I22" s="43"/>
    </row>
    <row r="26" spans="1:7" ht="12.75">
      <c r="A26" s="199" t="s">
        <v>100</v>
      </c>
      <c r="B26" s="199"/>
      <c r="C26" s="199"/>
      <c r="D26" s="199"/>
      <c r="E26" s="199"/>
      <c r="F26" s="199"/>
      <c r="G26" s="199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5.75">
      <c r="A31" s="53"/>
      <c r="B31" s="53"/>
      <c r="C31" s="53"/>
      <c r="D31" s="53"/>
      <c r="E31" s="53"/>
      <c r="F31" s="53"/>
      <c r="G31" s="53"/>
    </row>
    <row r="32" spans="1:7" ht="12.75">
      <c r="A32" s="16"/>
      <c r="B32" s="51"/>
      <c r="C32" s="22"/>
      <c r="D32" s="51"/>
      <c r="E32" s="27"/>
      <c r="F32" s="51"/>
      <c r="G32" s="27"/>
    </row>
    <row r="33" spans="1:7" ht="12.75">
      <c r="A33" s="16"/>
      <c r="B33" s="51"/>
      <c r="C33" s="22"/>
      <c r="D33" s="51"/>
      <c r="E33" s="27"/>
      <c r="F33" s="51"/>
      <c r="G33" s="27"/>
    </row>
    <row r="34" spans="1:7" ht="12.75">
      <c r="A34" s="16"/>
      <c r="B34" s="51"/>
      <c r="C34" s="22"/>
      <c r="D34" s="51"/>
      <c r="E34" s="27"/>
      <c r="F34" s="51"/>
      <c r="G34" s="27"/>
    </row>
    <row r="35" spans="1:7" ht="12.75">
      <c r="A35" s="16"/>
      <c r="B35" s="51"/>
      <c r="C35" s="22"/>
      <c r="D35" s="51"/>
      <c r="E35" s="27"/>
      <c r="F35" s="51"/>
      <c r="G35" s="27"/>
    </row>
    <row r="36" spans="1:7" ht="12.75">
      <c r="A36" s="16"/>
      <c r="B36" s="51"/>
      <c r="C36" s="22"/>
      <c r="D36" s="51"/>
      <c r="E36" s="27"/>
      <c r="F36" s="51"/>
      <c r="G36" s="27"/>
    </row>
    <row r="37" spans="1:7" ht="12.75">
      <c r="A37" s="16"/>
      <c r="B37" s="51"/>
      <c r="C37" s="22"/>
      <c r="D37" s="51"/>
      <c r="E37" s="27"/>
      <c r="F37" s="51"/>
      <c r="G37" s="27"/>
    </row>
    <row r="38" spans="1:7" ht="12.75">
      <c r="A38" s="50"/>
      <c r="B38" s="52"/>
      <c r="C38" s="57"/>
      <c r="D38" s="52"/>
      <c r="E38" s="58"/>
      <c r="F38" s="52"/>
      <c r="G38" s="58"/>
    </row>
    <row r="39" spans="1:7" ht="12.75" customHeight="1">
      <c r="A39" s="56"/>
      <c r="B39" s="56"/>
      <c r="C39" s="56"/>
      <c r="D39" s="56"/>
      <c r="E39" s="56"/>
      <c r="F39" s="56"/>
      <c r="G39" s="56"/>
    </row>
    <row r="40" spans="1:7" ht="12.75">
      <c r="A40" s="56"/>
      <c r="B40" s="56"/>
      <c r="C40" s="56"/>
      <c r="D40" s="56"/>
      <c r="E40" s="56"/>
      <c r="F40" s="56"/>
      <c r="G40" s="56"/>
    </row>
  </sheetData>
  <sheetProtection selectLockedCells="1" selectUnlockedCells="1"/>
  <mergeCells count="1">
    <mergeCell ref="A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X1:AU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5" width="11.421875" style="29" customWidth="1"/>
    <col min="26" max="41" width="8.8515625" style="29" bestFit="1" customWidth="1"/>
    <col min="42" max="42" width="8.00390625" style="29" bestFit="1" customWidth="1"/>
    <col min="43" max="43" width="9.140625" style="29" bestFit="1" customWidth="1"/>
    <col min="44" max="44" width="8.8515625" style="29" bestFit="1" customWidth="1"/>
    <col min="45" max="16384" width="11.421875" style="29" customWidth="1"/>
  </cols>
  <sheetData>
    <row r="1" spans="24:45" s="35" customFormat="1" ht="15.75">
      <c r="X1" s="175"/>
      <c r="Y1" s="216" t="s">
        <v>10</v>
      </c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68"/>
      <c r="AQ1" s="68"/>
      <c r="AR1" s="68"/>
      <c r="AS1" s="68"/>
    </row>
    <row r="2" spans="24:45" s="35" customFormat="1" ht="12.75">
      <c r="X2" s="175"/>
      <c r="Y2" s="68"/>
      <c r="Z2" s="69">
        <v>1998</v>
      </c>
      <c r="AA2" s="69">
        <v>1999</v>
      </c>
      <c r="AB2" s="69">
        <v>2000</v>
      </c>
      <c r="AC2" s="69">
        <v>2001</v>
      </c>
      <c r="AD2" s="69">
        <v>2002</v>
      </c>
      <c r="AE2" s="69">
        <v>2003</v>
      </c>
      <c r="AF2" s="69">
        <v>2004</v>
      </c>
      <c r="AG2" s="69">
        <v>2005</v>
      </c>
      <c r="AH2" s="69">
        <v>2006</v>
      </c>
      <c r="AI2" s="69">
        <v>2007</v>
      </c>
      <c r="AJ2" s="69">
        <v>2008</v>
      </c>
      <c r="AK2" s="69">
        <v>2009</v>
      </c>
      <c r="AL2" s="69">
        <v>2010</v>
      </c>
      <c r="AM2" s="69">
        <v>2011</v>
      </c>
      <c r="AN2" s="69">
        <v>2012</v>
      </c>
      <c r="AO2" s="69">
        <v>2013</v>
      </c>
      <c r="AP2" s="181">
        <v>2014</v>
      </c>
      <c r="AQ2" s="181">
        <v>2015</v>
      </c>
      <c r="AR2" s="181">
        <v>2016</v>
      </c>
      <c r="AS2" s="68"/>
    </row>
    <row r="3" spans="24:45" s="35" customFormat="1" ht="12.75">
      <c r="X3" s="175"/>
      <c r="Y3" s="64" t="s">
        <v>45</v>
      </c>
      <c r="Z3" s="65">
        <v>121685</v>
      </c>
      <c r="AA3" s="65">
        <v>119724</v>
      </c>
      <c r="AB3" s="65">
        <v>117645</v>
      </c>
      <c r="AC3" s="65">
        <v>117354</v>
      </c>
      <c r="AD3" s="65">
        <v>118669</v>
      </c>
      <c r="AE3" s="65">
        <v>121092</v>
      </c>
      <c r="AF3" s="65">
        <v>123652</v>
      </c>
      <c r="AG3" s="65">
        <v>126454</v>
      </c>
      <c r="AH3" s="65">
        <v>128940</v>
      </c>
      <c r="AI3" s="65">
        <v>131482</v>
      </c>
      <c r="AJ3" s="65">
        <v>135455</v>
      </c>
      <c r="AK3" s="65">
        <v>137564</v>
      </c>
      <c r="AL3" s="65">
        <v>139321</v>
      </c>
      <c r="AM3" s="65">
        <v>140178</v>
      </c>
      <c r="AN3" s="65">
        <v>141296</v>
      </c>
      <c r="AO3" s="65">
        <v>141165</v>
      </c>
      <c r="AP3" s="65">
        <v>142088</v>
      </c>
      <c r="AQ3" s="66">
        <v>142191</v>
      </c>
      <c r="AR3" s="66">
        <v>143220</v>
      </c>
      <c r="AS3" s="68"/>
    </row>
    <row r="4" spans="24:45" s="35" customFormat="1" ht="12.75">
      <c r="X4" s="175"/>
      <c r="Y4" s="64"/>
      <c r="Z4" s="69">
        <v>1998</v>
      </c>
      <c r="AA4" s="69">
        <v>1999</v>
      </c>
      <c r="AB4" s="69">
        <v>2000</v>
      </c>
      <c r="AC4" s="69">
        <v>2001</v>
      </c>
      <c r="AD4" s="69">
        <v>2002</v>
      </c>
      <c r="AE4" s="69">
        <v>2003</v>
      </c>
      <c r="AF4" s="69">
        <v>2004</v>
      </c>
      <c r="AG4" s="69">
        <v>2005</v>
      </c>
      <c r="AH4" s="69">
        <v>2006</v>
      </c>
      <c r="AI4" s="69">
        <v>2007</v>
      </c>
      <c r="AJ4" s="69">
        <v>2008</v>
      </c>
      <c r="AK4" s="69">
        <v>2009</v>
      </c>
      <c r="AL4" s="69">
        <v>2010</v>
      </c>
      <c r="AM4" s="69">
        <v>2011</v>
      </c>
      <c r="AN4" s="69">
        <v>2012</v>
      </c>
      <c r="AO4" s="69">
        <v>2013</v>
      </c>
      <c r="AP4" s="181">
        <v>2014</v>
      </c>
      <c r="AQ4" s="181">
        <v>2015</v>
      </c>
      <c r="AR4" s="181">
        <v>2016</v>
      </c>
      <c r="AS4" s="68"/>
    </row>
    <row r="5" spans="24:45" s="35" customFormat="1" ht="12.75">
      <c r="X5" s="175"/>
      <c r="Y5" s="64" t="s">
        <v>46</v>
      </c>
      <c r="Z5" s="65">
        <v>267931</v>
      </c>
      <c r="AA5" s="65">
        <v>266151</v>
      </c>
      <c r="AB5" s="65">
        <v>257566</v>
      </c>
      <c r="AC5" s="65">
        <v>251472</v>
      </c>
      <c r="AD5" s="65">
        <v>247153</v>
      </c>
      <c r="AE5" s="65">
        <v>246498</v>
      </c>
      <c r="AF5" s="65">
        <v>244163</v>
      </c>
      <c r="AG5" s="65">
        <v>244781</v>
      </c>
      <c r="AH5" s="65">
        <v>245246</v>
      </c>
      <c r="AI5" s="65">
        <v>246781</v>
      </c>
      <c r="AJ5" s="65">
        <v>247987</v>
      </c>
      <c r="AK5" s="65">
        <v>249788</v>
      </c>
      <c r="AL5" s="65">
        <v>249693</v>
      </c>
      <c r="AM5" s="65">
        <v>249403</v>
      </c>
      <c r="AN5" s="65">
        <v>247855</v>
      </c>
      <c r="AO5" s="65">
        <v>246028</v>
      </c>
      <c r="AP5" s="65">
        <v>245997</v>
      </c>
      <c r="AQ5" s="66">
        <v>245382</v>
      </c>
      <c r="AR5" s="66">
        <v>244135</v>
      </c>
      <c r="AS5" s="68"/>
    </row>
    <row r="6" spans="24:45" s="35" customFormat="1" ht="12.75">
      <c r="X6" s="175"/>
      <c r="Y6" s="64"/>
      <c r="Z6" s="69">
        <v>1998</v>
      </c>
      <c r="AA6" s="69">
        <v>1999</v>
      </c>
      <c r="AB6" s="69">
        <v>2000</v>
      </c>
      <c r="AC6" s="69">
        <v>2001</v>
      </c>
      <c r="AD6" s="69">
        <v>2002</v>
      </c>
      <c r="AE6" s="69">
        <v>2003</v>
      </c>
      <c r="AF6" s="69">
        <v>2004</v>
      </c>
      <c r="AG6" s="69">
        <v>2005</v>
      </c>
      <c r="AH6" s="69">
        <v>2006</v>
      </c>
      <c r="AI6" s="69">
        <v>2007</v>
      </c>
      <c r="AJ6" s="69">
        <v>2008</v>
      </c>
      <c r="AK6" s="69">
        <v>2009</v>
      </c>
      <c r="AL6" s="69">
        <v>2010</v>
      </c>
      <c r="AM6" s="69">
        <v>2011</v>
      </c>
      <c r="AN6" s="69">
        <v>2012</v>
      </c>
      <c r="AO6" s="69">
        <v>2013</v>
      </c>
      <c r="AP6" s="181">
        <v>2014</v>
      </c>
      <c r="AQ6" s="181">
        <v>2015</v>
      </c>
      <c r="AR6" s="181">
        <v>2016</v>
      </c>
      <c r="AS6" s="68"/>
    </row>
    <row r="7" spans="24:45" s="35" customFormat="1" ht="12.75">
      <c r="X7" s="175"/>
      <c r="Y7" s="64" t="s">
        <v>47</v>
      </c>
      <c r="Z7" s="65">
        <v>171330</v>
      </c>
      <c r="AA7" s="65">
        <v>170432</v>
      </c>
      <c r="AB7" s="65">
        <v>165866</v>
      </c>
      <c r="AC7" s="65">
        <v>162357</v>
      </c>
      <c r="AD7" s="65">
        <v>160126</v>
      </c>
      <c r="AE7" s="65">
        <v>158859</v>
      </c>
      <c r="AF7" s="65">
        <v>158080</v>
      </c>
      <c r="AG7" s="65">
        <v>156472</v>
      </c>
      <c r="AH7" s="65">
        <v>155913</v>
      </c>
      <c r="AI7" s="65">
        <v>155424</v>
      </c>
      <c r="AJ7" s="65">
        <v>155599</v>
      </c>
      <c r="AK7" s="65">
        <v>155518</v>
      </c>
      <c r="AL7" s="65">
        <v>154465</v>
      </c>
      <c r="AM7" s="65">
        <v>152759</v>
      </c>
      <c r="AN7" s="65">
        <v>150911</v>
      </c>
      <c r="AO7" s="65">
        <v>149256</v>
      </c>
      <c r="AP7" s="65">
        <v>147689</v>
      </c>
      <c r="AQ7" s="66">
        <v>146119</v>
      </c>
      <c r="AR7" s="66">
        <v>144562</v>
      </c>
      <c r="AS7" s="68"/>
    </row>
    <row r="8" spans="24:45" s="35" customFormat="1" ht="12.75">
      <c r="X8" s="175"/>
      <c r="Y8" s="64"/>
      <c r="Z8" s="69">
        <v>1998</v>
      </c>
      <c r="AA8" s="69">
        <v>1999</v>
      </c>
      <c r="AB8" s="69">
        <v>2000</v>
      </c>
      <c r="AC8" s="69">
        <v>2001</v>
      </c>
      <c r="AD8" s="69">
        <v>2002</v>
      </c>
      <c r="AE8" s="69">
        <v>2003</v>
      </c>
      <c r="AF8" s="69">
        <v>2004</v>
      </c>
      <c r="AG8" s="69">
        <v>2005</v>
      </c>
      <c r="AH8" s="69">
        <v>2006</v>
      </c>
      <c r="AI8" s="69">
        <v>2007</v>
      </c>
      <c r="AJ8" s="69">
        <v>2008</v>
      </c>
      <c r="AK8" s="69">
        <v>2009</v>
      </c>
      <c r="AL8" s="69">
        <v>2010</v>
      </c>
      <c r="AM8" s="69">
        <v>2011</v>
      </c>
      <c r="AN8" s="69">
        <v>2012</v>
      </c>
      <c r="AO8" s="69">
        <v>2013</v>
      </c>
      <c r="AP8" s="181">
        <v>2014</v>
      </c>
      <c r="AQ8" s="181">
        <v>2015</v>
      </c>
      <c r="AR8" s="181">
        <v>2016</v>
      </c>
      <c r="AS8" s="68"/>
    </row>
    <row r="9" spans="24:45" s="35" customFormat="1" ht="12.75">
      <c r="X9" s="175"/>
      <c r="Y9" s="64" t="s">
        <v>48</v>
      </c>
      <c r="Z9" s="65">
        <v>178412</v>
      </c>
      <c r="AA9" s="65">
        <v>175763</v>
      </c>
      <c r="AB9" s="65">
        <v>166579</v>
      </c>
      <c r="AC9" s="65">
        <v>162313</v>
      </c>
      <c r="AD9" s="65">
        <v>160330</v>
      </c>
      <c r="AE9" s="65">
        <v>160655</v>
      </c>
      <c r="AF9" s="65">
        <v>162611</v>
      </c>
      <c r="AG9" s="65">
        <v>165684</v>
      </c>
      <c r="AH9" s="65">
        <v>168128</v>
      </c>
      <c r="AI9" s="65">
        <v>169091</v>
      </c>
      <c r="AJ9" s="65">
        <v>171278</v>
      </c>
      <c r="AK9" s="65">
        <v>171435</v>
      </c>
      <c r="AL9" s="65">
        <v>174746</v>
      </c>
      <c r="AM9" s="65">
        <v>174593</v>
      </c>
      <c r="AN9" s="65">
        <v>173667</v>
      </c>
      <c r="AO9" s="65">
        <v>173692</v>
      </c>
      <c r="AP9" s="65">
        <v>172474</v>
      </c>
      <c r="AQ9" s="66">
        <v>170808</v>
      </c>
      <c r="AR9" s="66">
        <v>169763</v>
      </c>
      <c r="AS9" s="68"/>
    </row>
    <row r="10" spans="24:45" s="35" customFormat="1" ht="12.75">
      <c r="X10" s="175"/>
      <c r="Y10" s="64"/>
      <c r="Z10" s="69">
        <v>1998</v>
      </c>
      <c r="AA10" s="69">
        <v>1999</v>
      </c>
      <c r="AB10" s="69">
        <v>2000</v>
      </c>
      <c r="AC10" s="69">
        <v>2001</v>
      </c>
      <c r="AD10" s="69">
        <v>2002</v>
      </c>
      <c r="AE10" s="69">
        <v>2003</v>
      </c>
      <c r="AF10" s="69">
        <v>2004</v>
      </c>
      <c r="AG10" s="69">
        <v>2005</v>
      </c>
      <c r="AH10" s="69">
        <v>2006</v>
      </c>
      <c r="AI10" s="69">
        <v>2007</v>
      </c>
      <c r="AJ10" s="69">
        <v>2008</v>
      </c>
      <c r="AK10" s="69">
        <v>2009</v>
      </c>
      <c r="AL10" s="69">
        <v>2010</v>
      </c>
      <c r="AM10" s="69">
        <v>2011</v>
      </c>
      <c r="AN10" s="69">
        <v>2012</v>
      </c>
      <c r="AO10" s="69">
        <v>2013</v>
      </c>
      <c r="AP10" s="181">
        <v>2014</v>
      </c>
      <c r="AQ10" s="181">
        <v>2015</v>
      </c>
      <c r="AR10" s="181">
        <v>2016</v>
      </c>
      <c r="AS10" s="68"/>
    </row>
    <row r="11" spans="24:45" s="35" customFormat="1" ht="12.75">
      <c r="X11" s="175"/>
      <c r="Y11" s="64" t="s">
        <v>49</v>
      </c>
      <c r="Z11" s="65">
        <v>103901</v>
      </c>
      <c r="AA11" s="65">
        <v>101215</v>
      </c>
      <c r="AB11" s="65">
        <v>97747</v>
      </c>
      <c r="AC11" s="65">
        <v>94949</v>
      </c>
      <c r="AD11" s="65">
        <v>93646</v>
      </c>
      <c r="AE11" s="65">
        <v>95456</v>
      </c>
      <c r="AF11" s="65">
        <v>94802</v>
      </c>
      <c r="AG11" s="65">
        <v>94964</v>
      </c>
      <c r="AH11" s="65">
        <v>95673</v>
      </c>
      <c r="AI11" s="65">
        <v>95985</v>
      </c>
      <c r="AJ11" s="65">
        <v>97033</v>
      </c>
      <c r="AK11" s="65">
        <v>98662</v>
      </c>
      <c r="AL11" s="65">
        <v>99616</v>
      </c>
      <c r="AM11" s="65">
        <v>99649</v>
      </c>
      <c r="AN11" s="65">
        <v>99099</v>
      </c>
      <c r="AO11" s="65">
        <v>98699</v>
      </c>
      <c r="AP11" s="65">
        <v>98339</v>
      </c>
      <c r="AQ11" s="66">
        <v>98712</v>
      </c>
      <c r="AR11" s="66">
        <v>98764</v>
      </c>
      <c r="AS11" s="68"/>
    </row>
    <row r="12" spans="24:45" s="35" customFormat="1" ht="12.75">
      <c r="X12" s="175"/>
      <c r="Y12" s="64"/>
      <c r="Z12" s="69">
        <v>1998</v>
      </c>
      <c r="AA12" s="69">
        <v>1999</v>
      </c>
      <c r="AB12" s="69">
        <v>2000</v>
      </c>
      <c r="AC12" s="69">
        <v>2001</v>
      </c>
      <c r="AD12" s="69">
        <v>2002</v>
      </c>
      <c r="AE12" s="69">
        <v>2003</v>
      </c>
      <c r="AF12" s="69">
        <v>2004</v>
      </c>
      <c r="AG12" s="69">
        <v>2005</v>
      </c>
      <c r="AH12" s="69">
        <v>2006</v>
      </c>
      <c r="AI12" s="69">
        <v>2007</v>
      </c>
      <c r="AJ12" s="69">
        <v>2008</v>
      </c>
      <c r="AK12" s="69">
        <v>2009</v>
      </c>
      <c r="AL12" s="69">
        <v>2010</v>
      </c>
      <c r="AM12" s="69">
        <v>2011</v>
      </c>
      <c r="AN12" s="69">
        <v>2012</v>
      </c>
      <c r="AO12" s="69">
        <v>2013</v>
      </c>
      <c r="AP12" s="181">
        <v>2014</v>
      </c>
      <c r="AQ12" s="181">
        <v>2015</v>
      </c>
      <c r="AR12" s="181">
        <v>2016</v>
      </c>
      <c r="AS12" s="68"/>
    </row>
    <row r="13" spans="24:45" s="35" customFormat="1" ht="12.75">
      <c r="X13" s="175"/>
      <c r="Y13" s="64" t="s">
        <v>50</v>
      </c>
      <c r="Z13" s="65">
        <v>161466</v>
      </c>
      <c r="AA13" s="65">
        <v>148414</v>
      </c>
      <c r="AB13" s="65">
        <v>143197</v>
      </c>
      <c r="AC13" s="65">
        <v>140462</v>
      </c>
      <c r="AD13" s="65">
        <v>138593</v>
      </c>
      <c r="AE13" s="65">
        <v>138484</v>
      </c>
      <c r="AF13" s="65">
        <v>137595</v>
      </c>
      <c r="AG13" s="65">
        <v>137217</v>
      </c>
      <c r="AH13" s="65">
        <v>136291</v>
      </c>
      <c r="AI13" s="65">
        <v>135529</v>
      </c>
      <c r="AJ13" s="65">
        <v>133514</v>
      </c>
      <c r="AK13" s="65">
        <v>133228</v>
      </c>
      <c r="AL13" s="65">
        <v>131596</v>
      </c>
      <c r="AM13" s="65">
        <v>128892</v>
      </c>
      <c r="AN13" s="65">
        <v>126199</v>
      </c>
      <c r="AO13" s="65">
        <v>123712</v>
      </c>
      <c r="AP13" s="65">
        <v>121041</v>
      </c>
      <c r="AQ13" s="66">
        <v>118721</v>
      </c>
      <c r="AR13" s="66">
        <v>116186</v>
      </c>
      <c r="AS13" s="68"/>
    </row>
    <row r="14" spans="24:45" s="35" customFormat="1" ht="12.75">
      <c r="X14" s="175"/>
      <c r="Y14" s="64"/>
      <c r="Z14" s="69">
        <v>1998</v>
      </c>
      <c r="AA14" s="69">
        <v>1999</v>
      </c>
      <c r="AB14" s="69">
        <v>2000</v>
      </c>
      <c r="AC14" s="69">
        <v>2001</v>
      </c>
      <c r="AD14" s="69">
        <v>2002</v>
      </c>
      <c r="AE14" s="69">
        <v>2003</v>
      </c>
      <c r="AF14" s="69">
        <v>2004</v>
      </c>
      <c r="AG14" s="69">
        <v>2005</v>
      </c>
      <c r="AH14" s="69">
        <v>2006</v>
      </c>
      <c r="AI14" s="69">
        <v>2007</v>
      </c>
      <c r="AJ14" s="69">
        <v>2008</v>
      </c>
      <c r="AK14" s="69">
        <v>2009</v>
      </c>
      <c r="AL14" s="69">
        <v>2010</v>
      </c>
      <c r="AM14" s="69">
        <v>2011</v>
      </c>
      <c r="AN14" s="69">
        <v>2012</v>
      </c>
      <c r="AO14" s="69">
        <v>2013</v>
      </c>
      <c r="AP14" s="181">
        <v>2014</v>
      </c>
      <c r="AQ14" s="181">
        <v>2015</v>
      </c>
      <c r="AR14" s="181">
        <v>2016</v>
      </c>
      <c r="AS14" s="68"/>
    </row>
    <row r="15" spans="24:45" s="35" customFormat="1" ht="12.75">
      <c r="X15" s="175"/>
      <c r="Y15" s="64" t="s">
        <v>51</v>
      </c>
      <c r="Z15" s="65">
        <v>279636</v>
      </c>
      <c r="AA15" s="65">
        <v>274473</v>
      </c>
      <c r="AB15" s="65">
        <v>270460</v>
      </c>
      <c r="AC15" s="65">
        <v>266659</v>
      </c>
      <c r="AD15" s="65">
        <v>266263</v>
      </c>
      <c r="AE15" s="65">
        <v>274026</v>
      </c>
      <c r="AF15" s="65">
        <v>276429</v>
      </c>
      <c r="AG15" s="65">
        <v>284436</v>
      </c>
      <c r="AH15" s="65">
        <v>289228</v>
      </c>
      <c r="AI15" s="65">
        <v>294080</v>
      </c>
      <c r="AJ15" s="65">
        <v>301549</v>
      </c>
      <c r="AK15" s="65">
        <v>308264</v>
      </c>
      <c r="AL15" s="65">
        <v>310415</v>
      </c>
      <c r="AM15" s="65">
        <v>311379</v>
      </c>
      <c r="AN15" s="65">
        <v>312978</v>
      </c>
      <c r="AO15" s="65">
        <v>315450</v>
      </c>
      <c r="AP15" s="65">
        <v>312095</v>
      </c>
      <c r="AQ15" s="66">
        <v>313187</v>
      </c>
      <c r="AR15" s="66">
        <v>312757</v>
      </c>
      <c r="AS15" s="68"/>
    </row>
    <row r="16" spans="24:45" s="35" customFormat="1" ht="12.75">
      <c r="X16" s="175"/>
      <c r="Y16" s="64"/>
      <c r="Z16" s="69">
        <v>1998</v>
      </c>
      <c r="AA16" s="69">
        <v>1999</v>
      </c>
      <c r="AB16" s="69">
        <v>2000</v>
      </c>
      <c r="AC16" s="69">
        <v>2001</v>
      </c>
      <c r="AD16" s="69">
        <v>2002</v>
      </c>
      <c r="AE16" s="69">
        <v>2003</v>
      </c>
      <c r="AF16" s="69">
        <v>2004</v>
      </c>
      <c r="AG16" s="69">
        <v>2005</v>
      </c>
      <c r="AH16" s="69">
        <v>2006</v>
      </c>
      <c r="AI16" s="69">
        <v>2007</v>
      </c>
      <c r="AJ16" s="69">
        <v>2008</v>
      </c>
      <c r="AK16" s="69">
        <v>2009</v>
      </c>
      <c r="AL16" s="69">
        <v>2010</v>
      </c>
      <c r="AM16" s="69">
        <v>2011</v>
      </c>
      <c r="AN16" s="69">
        <v>2012</v>
      </c>
      <c r="AO16" s="69">
        <v>2013</v>
      </c>
      <c r="AP16" s="181">
        <v>2014</v>
      </c>
      <c r="AQ16" s="181">
        <v>2015</v>
      </c>
      <c r="AR16" s="181">
        <v>2016</v>
      </c>
      <c r="AS16" s="68"/>
    </row>
    <row r="17" spans="24:47" s="35" customFormat="1" ht="12.75">
      <c r="X17" s="175"/>
      <c r="Y17" s="64" t="s">
        <v>52</v>
      </c>
      <c r="Z17" s="65">
        <v>392833</v>
      </c>
      <c r="AA17" s="65">
        <v>383395</v>
      </c>
      <c r="AB17" s="65">
        <v>378863</v>
      </c>
      <c r="AC17" s="65">
        <v>372755</v>
      </c>
      <c r="AD17" s="65">
        <v>368233</v>
      </c>
      <c r="AE17" s="65">
        <v>369241</v>
      </c>
      <c r="AF17" s="65">
        <v>366655</v>
      </c>
      <c r="AG17" s="65">
        <v>368547</v>
      </c>
      <c r="AH17" s="65">
        <v>370861</v>
      </c>
      <c r="AI17" s="65">
        <v>373128</v>
      </c>
      <c r="AJ17" s="65">
        <v>379402</v>
      </c>
      <c r="AK17" s="65">
        <v>386580</v>
      </c>
      <c r="AL17" s="65">
        <v>389830</v>
      </c>
      <c r="AM17" s="65">
        <v>391797</v>
      </c>
      <c r="AN17" s="65">
        <v>391935</v>
      </c>
      <c r="AO17" s="65">
        <v>393088</v>
      </c>
      <c r="AP17" s="65">
        <v>393239</v>
      </c>
      <c r="AQ17" s="66">
        <v>392815</v>
      </c>
      <c r="AR17" s="66">
        <v>391824</v>
      </c>
      <c r="AS17" s="68"/>
      <c r="AT17" s="67"/>
      <c r="AU17" s="67"/>
    </row>
    <row r="18" spans="24:47" s="35" customFormat="1" ht="12.75">
      <c r="X18" s="175"/>
      <c r="Y18" s="68"/>
      <c r="Z18" s="69">
        <v>1998</v>
      </c>
      <c r="AA18" s="69">
        <v>1999</v>
      </c>
      <c r="AB18" s="69">
        <v>2000</v>
      </c>
      <c r="AC18" s="69">
        <v>2001</v>
      </c>
      <c r="AD18" s="69">
        <v>2002</v>
      </c>
      <c r="AE18" s="69">
        <v>2003</v>
      </c>
      <c r="AF18" s="69">
        <v>2004</v>
      </c>
      <c r="AG18" s="69">
        <v>2005</v>
      </c>
      <c r="AH18" s="69">
        <v>2006</v>
      </c>
      <c r="AI18" s="69">
        <v>2007</v>
      </c>
      <c r="AJ18" s="69">
        <v>2008</v>
      </c>
      <c r="AK18" s="69">
        <v>2009</v>
      </c>
      <c r="AL18" s="69">
        <v>2010</v>
      </c>
      <c r="AM18" s="69">
        <v>2011</v>
      </c>
      <c r="AN18" s="69">
        <v>2012</v>
      </c>
      <c r="AO18" s="69">
        <v>2013</v>
      </c>
      <c r="AP18" s="181">
        <v>2014</v>
      </c>
      <c r="AQ18" s="181">
        <v>2015</v>
      </c>
      <c r="AR18" s="181">
        <v>2016</v>
      </c>
      <c r="AS18" s="68"/>
      <c r="AT18" s="67"/>
      <c r="AU18" s="67"/>
    </row>
    <row r="19" spans="24:47" s="35" customFormat="1" ht="12.75">
      <c r="X19" s="175"/>
      <c r="Y19" s="70" t="s">
        <v>53</v>
      </c>
      <c r="Z19" s="71">
        <v>1677194</v>
      </c>
      <c r="AA19" s="71">
        <v>1639567</v>
      </c>
      <c r="AB19" s="71">
        <v>1597923</v>
      </c>
      <c r="AC19" s="71">
        <v>1568321</v>
      </c>
      <c r="AD19" s="71">
        <v>1553013</v>
      </c>
      <c r="AE19" s="71">
        <v>1564311</v>
      </c>
      <c r="AF19" s="71">
        <v>1563987</v>
      </c>
      <c r="AG19" s="71">
        <v>1578555</v>
      </c>
      <c r="AH19" s="71">
        <v>1590280</v>
      </c>
      <c r="AI19" s="71">
        <v>1601500</v>
      </c>
      <c r="AJ19" s="71">
        <v>1621817</v>
      </c>
      <c r="AK19" s="71">
        <v>1641039</v>
      </c>
      <c r="AL19" s="71">
        <v>1649682</v>
      </c>
      <c r="AM19" s="71">
        <v>1648650</v>
      </c>
      <c r="AN19" s="71">
        <v>1643940</v>
      </c>
      <c r="AO19" s="71">
        <v>1641090</v>
      </c>
      <c r="AP19" s="68">
        <v>1632962</v>
      </c>
      <c r="AQ19" s="182">
        <f>AQ3+AQ5+AQ7+AQ9+AQ11+AQ13+AQ15+AQ17</f>
        <v>1627935</v>
      </c>
      <c r="AR19" s="162">
        <v>1621211</v>
      </c>
      <c r="AS19" s="68"/>
      <c r="AT19" s="67"/>
      <c r="AU19" s="67"/>
    </row>
    <row r="20" spans="24:47" ht="12.75">
      <c r="X20" s="166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72"/>
      <c r="AU20" s="72"/>
    </row>
    <row r="21" spans="24:47" ht="12.75">
      <c r="X21" s="166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72"/>
      <c r="AU21" s="72"/>
    </row>
    <row r="22" spans="24:47" ht="12.75">
      <c r="X22" s="166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72"/>
      <c r="AU22" s="72"/>
    </row>
    <row r="23" spans="24:47" ht="12.75">
      <c r="X23" s="166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</row>
    <row r="24" spans="24:47" ht="12.75">
      <c r="X24" s="166"/>
      <c r="Y24" s="73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68"/>
      <c r="AS24" s="68"/>
      <c r="AT24" s="68"/>
      <c r="AU24" s="68"/>
    </row>
    <row r="25" spans="24:47" ht="12.75">
      <c r="X25" s="166"/>
      <c r="Y25" s="177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65"/>
      <c r="AQ25" s="66"/>
      <c r="AR25" s="68"/>
      <c r="AS25" s="68"/>
      <c r="AT25" s="68"/>
      <c r="AU25" s="68"/>
    </row>
    <row r="26" spans="24:47" ht="12.75">
      <c r="X26" s="166"/>
      <c r="Y26" s="177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65"/>
      <c r="AQ26" s="66"/>
      <c r="AR26" s="68"/>
      <c r="AS26" s="68"/>
      <c r="AT26" s="68"/>
      <c r="AU26" s="68"/>
    </row>
    <row r="27" spans="24:47" ht="12.75">
      <c r="X27" s="166"/>
      <c r="Y27" s="177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65"/>
      <c r="AQ27" s="66"/>
      <c r="AR27" s="68"/>
      <c r="AS27" s="68"/>
      <c r="AT27" s="68"/>
      <c r="AU27" s="68"/>
    </row>
    <row r="28" spans="24:47" ht="12.75">
      <c r="X28" s="166"/>
      <c r="Y28" s="177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65"/>
      <c r="AQ28" s="66"/>
      <c r="AR28" s="68"/>
      <c r="AS28" s="68"/>
      <c r="AT28" s="68"/>
      <c r="AU28" s="68"/>
    </row>
    <row r="29" spans="24:47" ht="12.75">
      <c r="X29" s="166"/>
      <c r="Y29" s="177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48"/>
      <c r="AQ29" s="33"/>
      <c r="AR29" s="36"/>
      <c r="AS29" s="36"/>
      <c r="AT29" s="36"/>
      <c r="AU29" s="36"/>
    </row>
    <row r="30" spans="24:47" ht="12.75">
      <c r="X30" s="166"/>
      <c r="Y30" s="177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48"/>
      <c r="AQ30" s="33"/>
      <c r="AR30" s="36"/>
      <c r="AS30" s="36"/>
      <c r="AT30" s="36"/>
      <c r="AU30" s="36"/>
    </row>
    <row r="31" spans="24:47" ht="12.75">
      <c r="X31" s="166"/>
      <c r="Y31" s="177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48"/>
      <c r="AQ31" s="33"/>
      <c r="AR31" s="36"/>
      <c r="AS31" s="36"/>
      <c r="AT31" s="36"/>
      <c r="AU31" s="36"/>
    </row>
    <row r="32" spans="24:47" ht="12.75">
      <c r="X32" s="166"/>
      <c r="Y32" s="177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48"/>
      <c r="AQ32" s="33"/>
      <c r="AR32" s="36"/>
      <c r="AS32" s="36"/>
      <c r="AT32" s="36"/>
      <c r="AU32" s="36"/>
    </row>
    <row r="33" spans="24:47" ht="12.75">
      <c r="X33" s="166"/>
      <c r="Y33" s="179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63"/>
      <c r="AQ33" s="63"/>
      <c r="AR33" s="36"/>
      <c r="AS33" s="36"/>
      <c r="AT33" s="36"/>
      <c r="AU33" s="36"/>
    </row>
    <row r="34" spans="24:47" ht="12.75">
      <c r="X34" s="16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41"/>
      <c r="AQ34" s="41"/>
      <c r="AR34" s="36"/>
      <c r="AS34" s="36"/>
      <c r="AT34" s="36"/>
      <c r="AU34" s="36"/>
    </row>
    <row r="35" spans="24:47" ht="12.75">
      <c r="X35" s="16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41"/>
      <c r="AQ35" s="41"/>
      <c r="AR35" s="36"/>
      <c r="AS35" s="36"/>
      <c r="AT35" s="36"/>
      <c r="AU35" s="36"/>
    </row>
    <row r="36" spans="24:47" ht="12.75">
      <c r="X36" s="16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41"/>
      <c r="AQ36" s="41"/>
      <c r="AR36" s="36"/>
      <c r="AS36" s="36"/>
      <c r="AT36" s="36"/>
      <c r="AU36" s="36"/>
    </row>
    <row r="37" spans="24:43" ht="12.75"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43"/>
      <c r="AQ37" s="43"/>
    </row>
    <row r="38" spans="24:43" ht="12.75"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43"/>
      <c r="AQ38" s="43"/>
    </row>
    <row r="39" spans="24:43" ht="12.75"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43"/>
      <c r="AQ39" s="43"/>
    </row>
    <row r="40" spans="24:43" ht="12.75"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43"/>
      <c r="AQ40" s="43"/>
    </row>
    <row r="41" spans="24:41" ht="12.75"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</row>
    <row r="42" spans="24:41" ht="12.75"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</row>
    <row r="43" spans="24:41" ht="12.75"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</row>
  </sheetData>
  <sheetProtection selectLockedCells="1" selectUnlockedCells="1"/>
  <mergeCells count="1">
    <mergeCell ref="Y1:AO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A1:BX22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27" width="11.421875" style="43" customWidth="1"/>
    <col min="28" max="28" width="16.140625" style="40" customWidth="1"/>
    <col min="29" max="41" width="10.28125" style="40" bestFit="1" customWidth="1"/>
    <col min="42" max="42" width="14.421875" style="40" bestFit="1" customWidth="1"/>
    <col min="43" max="43" width="10.28125" style="40" bestFit="1" customWidth="1"/>
    <col min="44" max="44" width="8.00390625" style="40" bestFit="1" customWidth="1"/>
    <col min="45" max="46" width="11.421875" style="40" customWidth="1"/>
    <col min="47" max="47" width="14.421875" style="40" bestFit="1" customWidth="1"/>
    <col min="48" max="48" width="11.421875" style="40" customWidth="1"/>
    <col min="49" max="16384" width="11.421875" style="43" customWidth="1"/>
  </cols>
  <sheetData>
    <row r="1" spans="27:76" s="60" customFormat="1" ht="15.75">
      <c r="AA1" s="175"/>
      <c r="AB1" s="217" t="s">
        <v>10</v>
      </c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68"/>
      <c r="AT1" s="68"/>
      <c r="AU1" s="68"/>
      <c r="AV1" s="68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</row>
    <row r="2" spans="27:76" s="59" customFormat="1" ht="12.75">
      <c r="AA2" s="175"/>
      <c r="AB2" s="68"/>
      <c r="AC2" s="69">
        <v>1998</v>
      </c>
      <c r="AD2" s="69">
        <v>1999</v>
      </c>
      <c r="AE2" s="69">
        <v>2000</v>
      </c>
      <c r="AF2" s="69">
        <v>2001</v>
      </c>
      <c r="AG2" s="69">
        <v>2002</v>
      </c>
      <c r="AH2" s="69">
        <v>2003</v>
      </c>
      <c r="AI2" s="69">
        <v>2004</v>
      </c>
      <c r="AJ2" s="69">
        <v>2005</v>
      </c>
      <c r="AK2" s="69">
        <v>2006</v>
      </c>
      <c r="AL2" s="69">
        <v>2007</v>
      </c>
      <c r="AM2" s="69">
        <v>2008</v>
      </c>
      <c r="AN2" s="69">
        <v>2009</v>
      </c>
      <c r="AO2" s="69">
        <v>2010</v>
      </c>
      <c r="AP2" s="69">
        <v>2011</v>
      </c>
      <c r="AQ2" s="69">
        <v>2012</v>
      </c>
      <c r="AR2" s="68">
        <v>2013</v>
      </c>
      <c r="AS2" s="68">
        <v>2014</v>
      </c>
      <c r="AT2" s="68">
        <v>2015</v>
      </c>
      <c r="AU2" s="68">
        <v>2016</v>
      </c>
      <c r="AV2" s="68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</row>
    <row r="3" spans="27:76" s="59" customFormat="1" ht="12.75">
      <c r="AA3" s="175"/>
      <c r="AB3" s="70" t="s">
        <v>62</v>
      </c>
      <c r="AC3" s="183">
        <v>1677194</v>
      </c>
      <c r="AD3" s="183">
        <v>1639567</v>
      </c>
      <c r="AE3" s="183">
        <v>1597923</v>
      </c>
      <c r="AF3" s="183">
        <v>1568321</v>
      </c>
      <c r="AG3" s="183">
        <v>1553013</v>
      </c>
      <c r="AH3" s="183">
        <v>1564311</v>
      </c>
      <c r="AI3" s="183">
        <v>1563987</v>
      </c>
      <c r="AJ3" s="183">
        <v>1578555</v>
      </c>
      <c r="AK3" s="183">
        <v>1590280</v>
      </c>
      <c r="AL3" s="183">
        <v>1601500</v>
      </c>
      <c r="AM3" s="183">
        <v>1621817</v>
      </c>
      <c r="AN3" s="183">
        <v>1641039</v>
      </c>
      <c r="AO3" s="183">
        <v>1649682</v>
      </c>
      <c r="AP3" s="183">
        <v>1648650</v>
      </c>
      <c r="AQ3" s="183">
        <v>1643940</v>
      </c>
      <c r="AR3" s="68">
        <v>1641090</v>
      </c>
      <c r="AS3" s="68">
        <v>1632962</v>
      </c>
      <c r="AT3" s="68">
        <v>1627935</v>
      </c>
      <c r="AU3" s="157">
        <v>1621211</v>
      </c>
      <c r="AV3" s="67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</row>
    <row r="4" spans="27:76" ht="12.75">
      <c r="AA4" s="166"/>
      <c r="AB4" s="157" t="s">
        <v>63</v>
      </c>
      <c r="AC4" s="184">
        <v>7236459</v>
      </c>
      <c r="AD4" s="184">
        <v>7305117</v>
      </c>
      <c r="AE4" s="184">
        <v>7340052</v>
      </c>
      <c r="AF4" s="184">
        <v>7403968</v>
      </c>
      <c r="AG4" s="184">
        <v>7478432</v>
      </c>
      <c r="AH4" s="184">
        <v>7606848</v>
      </c>
      <c r="AI4" s="184">
        <v>7687518</v>
      </c>
      <c r="AJ4" s="184">
        <v>7849799</v>
      </c>
      <c r="AK4" s="184">
        <v>7975672</v>
      </c>
      <c r="AL4" s="184">
        <v>8059461</v>
      </c>
      <c r="AM4" s="184">
        <v>8202220</v>
      </c>
      <c r="AN4" s="184">
        <v>8302923</v>
      </c>
      <c r="AO4" s="184">
        <v>8370975</v>
      </c>
      <c r="AP4" s="184">
        <v>8424102</v>
      </c>
      <c r="AQ4" s="184">
        <v>8449985</v>
      </c>
      <c r="AR4" s="157">
        <v>8440300</v>
      </c>
      <c r="AS4" s="185">
        <v>8402305</v>
      </c>
      <c r="AT4" s="157">
        <v>8399043</v>
      </c>
      <c r="AU4" s="68">
        <v>8388107</v>
      </c>
      <c r="AV4" s="157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</row>
    <row r="5" spans="27:76" ht="12.75">
      <c r="AA5" s="166"/>
      <c r="AB5" s="157" t="s">
        <v>64</v>
      </c>
      <c r="AC5" s="186">
        <f aca="true" t="shared" si="0" ref="AC5:AR5">AC3/AC4</f>
        <v>0.23176998584528705</v>
      </c>
      <c r="AD5" s="186">
        <f t="shared" si="0"/>
        <v>0.22444089533405145</v>
      </c>
      <c r="AE5" s="186">
        <f t="shared" si="0"/>
        <v>0.21769913891618206</v>
      </c>
      <c r="AF5" s="186">
        <f t="shared" si="0"/>
        <v>0.2118216880461936</v>
      </c>
      <c r="AG5" s="186">
        <f t="shared" si="0"/>
        <v>0.20766559086182773</v>
      </c>
      <c r="AH5" s="186">
        <f t="shared" si="0"/>
        <v>0.20564509768040587</v>
      </c>
      <c r="AI5" s="186">
        <f t="shared" si="0"/>
        <v>0.20344498705564007</v>
      </c>
      <c r="AJ5" s="186">
        <f t="shared" si="0"/>
        <v>0.20109495797280924</v>
      </c>
      <c r="AK5" s="186">
        <f t="shared" si="0"/>
        <v>0.19939134909259057</v>
      </c>
      <c r="AL5" s="186">
        <f t="shared" si="0"/>
        <v>0.19871055893191863</v>
      </c>
      <c r="AM5" s="186">
        <f t="shared" si="0"/>
        <v>0.19772902945787849</v>
      </c>
      <c r="AN5" s="186">
        <f t="shared" si="0"/>
        <v>0.19764593746081952</v>
      </c>
      <c r="AO5" s="186">
        <f t="shared" si="0"/>
        <v>0.1970716672789012</v>
      </c>
      <c r="AP5" s="186">
        <f t="shared" si="0"/>
        <v>0.19570631979527314</v>
      </c>
      <c r="AQ5" s="186">
        <f t="shared" si="0"/>
        <v>0.19454945778010257</v>
      </c>
      <c r="AR5" s="186">
        <f t="shared" si="0"/>
        <v>0.19443503193014466</v>
      </c>
      <c r="AS5" s="186">
        <f>AS3/AS4</f>
        <v>0.19434690837811766</v>
      </c>
      <c r="AT5" s="186">
        <f>AT3/AT4</f>
        <v>0.19382386779065186</v>
      </c>
      <c r="AU5" s="186">
        <f>AU3/AU4</f>
        <v>0.19327495464709737</v>
      </c>
      <c r="AV5" s="157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</row>
    <row r="6" spans="27:76" ht="12.75">
      <c r="AA6" s="166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</row>
    <row r="7" spans="27:76" ht="12.75">
      <c r="AA7" s="166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</row>
    <row r="8" spans="27:76" ht="12.75">
      <c r="AA8" s="166"/>
      <c r="AB8" s="68"/>
      <c r="AC8" s="69">
        <v>1998</v>
      </c>
      <c r="AD8" s="69">
        <v>1999</v>
      </c>
      <c r="AE8" s="69">
        <v>2000</v>
      </c>
      <c r="AF8" s="69">
        <v>2001</v>
      </c>
      <c r="AG8" s="69">
        <v>2002</v>
      </c>
      <c r="AH8" s="69">
        <v>2003</v>
      </c>
      <c r="AI8" s="69">
        <v>2004</v>
      </c>
      <c r="AJ8" s="69">
        <v>2005</v>
      </c>
      <c r="AK8" s="69">
        <v>2006</v>
      </c>
      <c r="AL8" s="69">
        <v>2007</v>
      </c>
      <c r="AM8" s="69">
        <v>2008</v>
      </c>
      <c r="AN8" s="69">
        <v>2009</v>
      </c>
      <c r="AO8" s="69">
        <v>2010</v>
      </c>
      <c r="AP8" s="69">
        <v>2011</v>
      </c>
      <c r="AQ8" s="69">
        <v>2012</v>
      </c>
      <c r="AR8" s="69">
        <v>2013</v>
      </c>
      <c r="AS8" s="157">
        <v>2014</v>
      </c>
      <c r="AT8" s="157">
        <v>2015</v>
      </c>
      <c r="AU8" s="157">
        <v>2016</v>
      </c>
      <c r="AV8" s="157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</row>
    <row r="9" spans="27:76" ht="12.75">
      <c r="AA9" s="166"/>
      <c r="AB9" s="157" t="s">
        <v>63</v>
      </c>
      <c r="AC9" s="184">
        <v>7236459</v>
      </c>
      <c r="AD9" s="184">
        <v>7305117</v>
      </c>
      <c r="AE9" s="184">
        <v>7340052</v>
      </c>
      <c r="AF9" s="184">
        <v>7403968</v>
      </c>
      <c r="AG9" s="184">
        <v>7478432</v>
      </c>
      <c r="AH9" s="184">
        <v>7606848</v>
      </c>
      <c r="AI9" s="184">
        <v>7687518</v>
      </c>
      <c r="AJ9" s="184">
        <v>7849799</v>
      </c>
      <c r="AK9" s="184">
        <v>7975672</v>
      </c>
      <c r="AL9" s="184">
        <v>8059461</v>
      </c>
      <c r="AM9" s="184">
        <v>8202220</v>
      </c>
      <c r="AN9" s="184">
        <v>8302923</v>
      </c>
      <c r="AO9" s="184">
        <v>8370975</v>
      </c>
      <c r="AP9" s="184">
        <v>8424102</v>
      </c>
      <c r="AQ9" s="184">
        <v>8449985</v>
      </c>
      <c r="AR9" s="157">
        <v>8440300</v>
      </c>
      <c r="AS9" s="185">
        <v>8402305</v>
      </c>
      <c r="AT9" s="185">
        <v>8399043</v>
      </c>
      <c r="AU9" s="187">
        <v>8388107</v>
      </c>
      <c r="AV9" s="157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</row>
    <row r="10" spans="27:76" ht="12.75">
      <c r="AA10" s="166"/>
      <c r="AB10" s="163" t="s">
        <v>65</v>
      </c>
      <c r="AC10" s="186">
        <v>0.23176998584528705</v>
      </c>
      <c r="AD10" s="186">
        <v>0.22444089533405145</v>
      </c>
      <c r="AE10" s="186">
        <v>0.21769913891618206</v>
      </c>
      <c r="AF10" s="186">
        <v>0.2118216880461936</v>
      </c>
      <c r="AG10" s="186">
        <v>0.20766559086182773</v>
      </c>
      <c r="AH10" s="186">
        <v>0.20564509768040587</v>
      </c>
      <c r="AI10" s="186">
        <v>0.20344498705564007</v>
      </c>
      <c r="AJ10" s="186">
        <v>0.20109495797280924</v>
      </c>
      <c r="AK10" s="186">
        <v>0.19939134909259057</v>
      </c>
      <c r="AL10" s="186">
        <v>0.19871055893191863</v>
      </c>
      <c r="AM10" s="186">
        <v>0.19772902945787849</v>
      </c>
      <c r="AN10" s="186">
        <v>0.19764593746081952</v>
      </c>
      <c r="AO10" s="186">
        <v>0.1970716672789012</v>
      </c>
      <c r="AP10" s="186">
        <v>0.19570631979527314</v>
      </c>
      <c r="AQ10" s="186">
        <v>0.19454945778010257</v>
      </c>
      <c r="AR10" s="186">
        <v>0.19443503193014466</v>
      </c>
      <c r="AS10" s="186">
        <v>0.19434690837811766</v>
      </c>
      <c r="AT10" s="186">
        <v>0.19382386779065186</v>
      </c>
      <c r="AU10" s="186">
        <v>0.19327495464709737</v>
      </c>
      <c r="AV10" s="157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</row>
    <row r="11" spans="27:76" ht="12.75">
      <c r="AA11" s="166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</row>
    <row r="12" spans="27:76" ht="12.75">
      <c r="AA12" s="166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</row>
    <row r="13" spans="27:76" ht="12.75">
      <c r="AA13" s="166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</row>
    <row r="14" spans="27:76" ht="12.75">
      <c r="AA14" s="166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</row>
    <row r="15" spans="27:76" ht="12.75">
      <c r="AA15" s="166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</row>
    <row r="16" spans="27:76" ht="12.75">
      <c r="AA16" s="166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</row>
    <row r="17" spans="27:76" ht="12.75">
      <c r="AA17" s="166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</row>
    <row r="18" spans="27:76" ht="12.75">
      <c r="AA18" s="166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</row>
    <row r="19" spans="27:76" ht="12.75">
      <c r="AA19" s="166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</row>
    <row r="20" spans="27:76" ht="12.75">
      <c r="AA20" s="166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</row>
    <row r="21" spans="27:76" ht="12.75">
      <c r="AA21" s="166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</row>
    <row r="22" spans="27:76" ht="12.75">
      <c r="AA22" s="166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</row>
  </sheetData>
  <sheetProtection selectLockedCells="1" selectUnlockedCells="1"/>
  <mergeCells count="1">
    <mergeCell ref="AB1:A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17.140625" style="14" customWidth="1"/>
    <col min="2" max="2" width="12.421875" style="14" bestFit="1" customWidth="1"/>
    <col min="3" max="3" width="9.140625" style="14" customWidth="1"/>
    <col min="4" max="4" width="12.8515625" style="14" bestFit="1" customWidth="1"/>
    <col min="5" max="5" width="9.140625" style="14" customWidth="1"/>
    <col min="6" max="6" width="12.8515625" style="14" bestFit="1" customWidth="1"/>
    <col min="7" max="16384" width="9.140625" style="14" customWidth="1"/>
  </cols>
  <sheetData>
    <row r="1" spans="1:7" ht="20.25" customHeight="1">
      <c r="A1" s="193" t="s">
        <v>103</v>
      </c>
      <c r="B1" s="193"/>
      <c r="C1" s="193"/>
      <c r="D1" s="193"/>
      <c r="E1" s="193"/>
      <c r="F1" s="193"/>
      <c r="G1" s="193"/>
    </row>
    <row r="2" spans="1:7" ht="12.75">
      <c r="A2" s="75" t="s">
        <v>104</v>
      </c>
      <c r="B2" s="194" t="s">
        <v>16</v>
      </c>
      <c r="C2" s="194"/>
      <c r="D2" s="195" t="s">
        <v>105</v>
      </c>
      <c r="E2" s="196"/>
      <c r="F2" s="194" t="s">
        <v>106</v>
      </c>
      <c r="G2" s="194"/>
    </row>
    <row r="3" spans="1:7" ht="12.75">
      <c r="A3" s="75"/>
      <c r="B3" s="79" t="s">
        <v>19</v>
      </c>
      <c r="C3" s="79" t="s">
        <v>20</v>
      </c>
      <c r="D3" s="80" t="s">
        <v>19</v>
      </c>
      <c r="E3" s="82" t="s">
        <v>20</v>
      </c>
      <c r="F3" s="79" t="s">
        <v>19</v>
      </c>
      <c r="G3" s="79" t="s">
        <v>20</v>
      </c>
    </row>
    <row r="4" spans="1:7" ht="12.75">
      <c r="A4" s="14" t="s">
        <v>21</v>
      </c>
      <c r="B4" s="78">
        <v>75866</v>
      </c>
      <c r="C4" s="77">
        <v>0.04679588283079747</v>
      </c>
      <c r="D4" s="81">
        <v>39109</v>
      </c>
      <c r="E4" s="83">
        <v>0.04691184761356412</v>
      </c>
      <c r="F4" s="76">
        <v>36757</v>
      </c>
      <c r="G4" s="77">
        <v>0.04667312558965184</v>
      </c>
    </row>
    <row r="5" spans="1:7" ht="12.75">
      <c r="A5" s="14" t="s">
        <v>22</v>
      </c>
      <c r="B5" s="78">
        <v>81336</v>
      </c>
      <c r="C5" s="77">
        <v>0.05016990385582136</v>
      </c>
      <c r="D5" s="81">
        <v>41766</v>
      </c>
      <c r="E5" s="83">
        <v>0.05009896002015186</v>
      </c>
      <c r="F5" s="76">
        <v>39570</v>
      </c>
      <c r="G5" s="77">
        <v>0.05024500311729802</v>
      </c>
    </row>
    <row r="6" spans="1:7" ht="12.75">
      <c r="A6" s="14" t="s">
        <v>23</v>
      </c>
      <c r="B6" s="78">
        <v>81204</v>
      </c>
      <c r="C6" s="77">
        <v>0.05008848323876411</v>
      </c>
      <c r="D6" s="81">
        <v>41862</v>
      </c>
      <c r="E6" s="83">
        <v>0.05021411349814675</v>
      </c>
      <c r="F6" s="76">
        <v>39342</v>
      </c>
      <c r="G6" s="77">
        <v>0.049955494380610026</v>
      </c>
    </row>
    <row r="7" spans="1:7" ht="12.75">
      <c r="A7" s="14" t="s">
        <v>24</v>
      </c>
      <c r="B7" s="78">
        <v>86570</v>
      </c>
      <c r="C7" s="77">
        <v>0.053398354686712585</v>
      </c>
      <c r="D7" s="81">
        <v>44546</v>
      </c>
      <c r="E7" s="83">
        <v>0.05343361282042055</v>
      </c>
      <c r="F7" s="76">
        <v>42024</v>
      </c>
      <c r="G7" s="77">
        <v>0.0533610313621767</v>
      </c>
    </row>
    <row r="8" spans="1:7" ht="12.75">
      <c r="A8" s="14" t="s">
        <v>25</v>
      </c>
      <c r="B8" s="78">
        <v>89455</v>
      </c>
      <c r="C8" s="77">
        <v>0.05517788862769868</v>
      </c>
      <c r="D8" s="81">
        <v>45880</v>
      </c>
      <c r="E8" s="83">
        <v>0.05503376635839121</v>
      </c>
      <c r="F8" s="76">
        <v>43575</v>
      </c>
      <c r="G8" s="77">
        <v>0.05533045263675161</v>
      </c>
    </row>
    <row r="9" spans="1:7" ht="12.75">
      <c r="A9" s="14" t="s">
        <v>26</v>
      </c>
      <c r="B9" s="78">
        <v>92276</v>
      </c>
      <c r="C9" s="77">
        <v>0.056917945905869134</v>
      </c>
      <c r="D9" s="81">
        <v>47474</v>
      </c>
      <c r="E9" s="83">
        <v>0.0569457938992647</v>
      </c>
      <c r="F9" s="76">
        <v>44802</v>
      </c>
      <c r="G9" s="77">
        <v>0.05688846675919095</v>
      </c>
    </row>
    <row r="10" spans="1:7" ht="12.75">
      <c r="A10" s="14" t="s">
        <v>27</v>
      </c>
      <c r="B10" s="78">
        <v>95197</v>
      </c>
      <c r="C10" s="77">
        <v>0.05871968546968902</v>
      </c>
      <c r="D10" s="81">
        <v>49036</v>
      </c>
      <c r="E10" s="83">
        <v>0.05881943694747322</v>
      </c>
      <c r="F10" s="76">
        <v>46161</v>
      </c>
      <c r="G10" s="77">
        <v>0.058614091202870706</v>
      </c>
    </row>
    <row r="11" spans="1:7" ht="12.75">
      <c r="A11" s="14" t="s">
        <v>28</v>
      </c>
      <c r="B11" s="78">
        <v>101139</v>
      </c>
      <c r="C11" s="77">
        <v>0.06238484688297822</v>
      </c>
      <c r="D11" s="81">
        <v>52270</v>
      </c>
      <c r="E11" s="83">
        <v>0.06269866973742608</v>
      </c>
      <c r="F11" s="76">
        <v>48869</v>
      </c>
      <c r="G11" s="77">
        <v>0.0620526423386211</v>
      </c>
    </row>
    <row r="12" spans="1:7" ht="12.75">
      <c r="A12" s="14" t="s">
        <v>29</v>
      </c>
      <c r="B12" s="78">
        <v>98048</v>
      </c>
      <c r="C12" s="77">
        <v>0.0604782474335543</v>
      </c>
      <c r="D12" s="81">
        <v>50370</v>
      </c>
      <c r="E12" s="83">
        <v>0.06041959048544388</v>
      </c>
      <c r="F12" s="76">
        <v>47678</v>
      </c>
      <c r="G12" s="77">
        <v>0.0605403401219746</v>
      </c>
    </row>
    <row r="13" spans="1:7" ht="12.75">
      <c r="A13" s="14" t="s">
        <v>30</v>
      </c>
      <c r="B13" s="78">
        <v>98725</v>
      </c>
      <c r="C13" s="77">
        <v>0.06089583650740095</v>
      </c>
      <c r="D13" s="81">
        <v>50902</v>
      </c>
      <c r="E13" s="83">
        <v>0.0610577326759989</v>
      </c>
      <c r="F13" s="76">
        <v>47823</v>
      </c>
      <c r="G13" s="77">
        <v>0.060724457520306876</v>
      </c>
    </row>
    <row r="14" spans="1:7" ht="12.75">
      <c r="A14" s="14" t="s">
        <v>31</v>
      </c>
      <c r="B14" s="78">
        <v>95916</v>
      </c>
      <c r="C14" s="77">
        <v>0.059163181103508426</v>
      </c>
      <c r="D14" s="81">
        <v>49002</v>
      </c>
      <c r="E14" s="83">
        <v>0.0587786534240167</v>
      </c>
      <c r="F14" s="76">
        <v>46914</v>
      </c>
      <c r="G14" s="77">
        <v>0.05957023189903764</v>
      </c>
    </row>
    <row r="15" spans="1:7" ht="12.75">
      <c r="A15" s="14" t="s">
        <v>32</v>
      </c>
      <c r="B15" s="78">
        <v>93908</v>
      </c>
      <c r="C15" s="77">
        <v>0.05792460080766785</v>
      </c>
      <c r="D15" s="81">
        <v>48322</v>
      </c>
      <c r="E15" s="83">
        <v>0.05796298295488623</v>
      </c>
      <c r="F15" s="76">
        <v>45586</v>
      </c>
      <c r="G15" s="77">
        <v>0.05788397048534616</v>
      </c>
    </row>
    <row r="16" spans="1:7" ht="12.75">
      <c r="A16" s="14" t="s">
        <v>33</v>
      </c>
      <c r="B16" s="78">
        <v>92055</v>
      </c>
      <c r="C16" s="77">
        <v>0.05678162805458389</v>
      </c>
      <c r="D16" s="81">
        <v>46991</v>
      </c>
      <c r="E16" s="83">
        <v>0.05636642796310291</v>
      </c>
      <c r="F16" s="76">
        <v>45064</v>
      </c>
      <c r="G16" s="77">
        <v>0.05722114785134996</v>
      </c>
    </row>
    <row r="17" spans="1:7" ht="12.75">
      <c r="A17" s="14" t="s">
        <v>34</v>
      </c>
      <c r="B17" s="78">
        <v>88972</v>
      </c>
      <c r="C17" s="77">
        <v>0.05487996318801192</v>
      </c>
      <c r="D17" s="81">
        <v>45485</v>
      </c>
      <c r="E17" s="83">
        <v>0.05455995777705807</v>
      </c>
      <c r="F17" s="76">
        <v>43487</v>
      </c>
      <c r="G17" s="77">
        <v>0.05521871242259133</v>
      </c>
    </row>
    <row r="18" spans="1:7" ht="12.75">
      <c r="A18" s="14" t="s">
        <v>35</v>
      </c>
      <c r="B18" s="78">
        <v>89141</v>
      </c>
      <c r="C18" s="77">
        <v>0.05498420625075946</v>
      </c>
      <c r="D18" s="81">
        <v>45541</v>
      </c>
      <c r="E18" s="83">
        <v>0.054627130639221755</v>
      </c>
      <c r="F18" s="76">
        <v>43600</v>
      </c>
      <c r="G18" s="77">
        <v>0.05536219701577442</v>
      </c>
    </row>
    <row r="19" spans="1:7" ht="12.75">
      <c r="A19" s="14" t="s">
        <v>36</v>
      </c>
      <c r="B19" s="78">
        <v>89407</v>
      </c>
      <c r="C19" s="77">
        <v>0.05514828113058695</v>
      </c>
      <c r="D19" s="81">
        <v>46288</v>
      </c>
      <c r="E19" s="83">
        <v>0.055523168639869495</v>
      </c>
      <c r="F19" s="76">
        <v>43119</v>
      </c>
      <c r="G19" s="77">
        <v>0.05475143516337562</v>
      </c>
    </row>
    <row r="20" spans="1:7" ht="12.75">
      <c r="A20" s="14" t="s">
        <v>37</v>
      </c>
      <c r="B20" s="78">
        <v>87273</v>
      </c>
      <c r="C20" s="77">
        <v>0.05383198115482809</v>
      </c>
      <c r="D20" s="81">
        <v>45114</v>
      </c>
      <c r="E20" s="83">
        <v>0.05411493756522365</v>
      </c>
      <c r="F20" s="76">
        <v>42159</v>
      </c>
      <c r="G20" s="77">
        <v>0.053532451008899855</v>
      </c>
    </row>
    <row r="21" spans="1:7" ht="12.75">
      <c r="A21" s="14" t="s">
        <v>38</v>
      </c>
      <c r="B21" s="78">
        <v>84723</v>
      </c>
      <c r="C21" s="77">
        <v>0.052259082870767595</v>
      </c>
      <c r="D21" s="81">
        <v>43712</v>
      </c>
      <c r="E21" s="83">
        <v>0.052433216980339946</v>
      </c>
      <c r="F21" s="76">
        <v>41011</v>
      </c>
      <c r="G21" s="77">
        <v>0.052074749124172585</v>
      </c>
    </row>
    <row r="22" spans="1:7" ht="12.75">
      <c r="A22" s="84" t="s">
        <v>39</v>
      </c>
      <c r="B22" s="85">
        <v>1621211</v>
      </c>
      <c r="C22" s="86">
        <v>1</v>
      </c>
      <c r="D22" s="87">
        <v>833670</v>
      </c>
      <c r="E22" s="88">
        <v>1</v>
      </c>
      <c r="F22" s="89">
        <v>787541</v>
      </c>
      <c r="G22" s="86">
        <v>1</v>
      </c>
    </row>
    <row r="23" ht="6.75" customHeight="1"/>
    <row r="24" ht="12.75">
      <c r="A24" s="14" t="s">
        <v>100</v>
      </c>
    </row>
  </sheetData>
  <sheetProtection selectLockedCells="1" selectUnlockedCells="1"/>
  <mergeCells count="4">
    <mergeCell ref="A1:G1"/>
    <mergeCell ref="B2:C2"/>
    <mergeCell ref="D2:E2"/>
    <mergeCell ref="F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4.140625" style="17" customWidth="1"/>
    <col min="2" max="2" width="15.421875" style="17" bestFit="1" customWidth="1"/>
    <col min="3" max="3" width="13.7109375" style="17" customWidth="1"/>
    <col min="4" max="4" width="17.00390625" style="17" customWidth="1"/>
    <col min="5" max="5" width="16.421875" style="17" customWidth="1"/>
    <col min="6" max="6" width="16.8515625" style="17" customWidth="1"/>
    <col min="7" max="7" width="14.7109375" style="17" customWidth="1"/>
    <col min="8" max="16384" width="9.140625" style="17" customWidth="1"/>
  </cols>
  <sheetData>
    <row r="1" spans="1:6" ht="20.25" customHeight="1">
      <c r="A1" s="197" t="s">
        <v>88</v>
      </c>
      <c r="B1" s="197"/>
      <c r="C1" s="197"/>
      <c r="D1" s="197"/>
      <c r="E1" s="197"/>
      <c r="F1" s="197"/>
    </row>
    <row r="2" spans="1:7" ht="49.5" customHeight="1">
      <c r="A2" s="18"/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20"/>
    </row>
    <row r="3" spans="1:6" ht="12.75">
      <c r="A3" s="21" t="s">
        <v>45</v>
      </c>
      <c r="B3" s="39">
        <v>704297</v>
      </c>
      <c r="C3" s="39">
        <v>143220</v>
      </c>
      <c r="D3" s="38">
        <v>0.20335171099692317</v>
      </c>
      <c r="E3" s="38">
        <v>0.08834136950711537</v>
      </c>
      <c r="F3" s="38">
        <v>0.08396375964207418</v>
      </c>
    </row>
    <row r="4" spans="1:6" ht="12.75">
      <c r="A4" s="21" t="s">
        <v>46</v>
      </c>
      <c r="B4" s="39">
        <v>1239889</v>
      </c>
      <c r="C4" s="39">
        <v>244135</v>
      </c>
      <c r="D4" s="38">
        <v>0.1969006903037288</v>
      </c>
      <c r="E4" s="38">
        <v>0.15058804807023884</v>
      </c>
      <c r="F4" s="38">
        <v>0.1478151149001795</v>
      </c>
    </row>
    <row r="5" spans="1:6" ht="12.75">
      <c r="A5" s="21" t="s">
        <v>47</v>
      </c>
      <c r="B5" s="39">
        <v>791610</v>
      </c>
      <c r="C5" s="39">
        <v>144562</v>
      </c>
      <c r="D5" s="38">
        <v>0.18261770316191053</v>
      </c>
      <c r="E5" s="38">
        <v>0.08916914578053073</v>
      </c>
      <c r="F5" s="38">
        <v>0.09437290201472155</v>
      </c>
    </row>
    <row r="6" spans="1:6" ht="12.75">
      <c r="A6" s="21" t="s">
        <v>48</v>
      </c>
      <c r="B6" s="39">
        <v>915392</v>
      </c>
      <c r="C6" s="39">
        <v>169763</v>
      </c>
      <c r="D6" s="38">
        <v>0.1854538820527162</v>
      </c>
      <c r="E6" s="38">
        <v>0.10471369858704388</v>
      </c>
      <c r="F6" s="38">
        <v>0.10912974762959032</v>
      </c>
    </row>
    <row r="7" spans="1:6" ht="12.75">
      <c r="A7" s="21" t="s">
        <v>49</v>
      </c>
      <c r="B7" s="39">
        <v>519596</v>
      </c>
      <c r="C7" s="39">
        <v>98764</v>
      </c>
      <c r="D7" s="38">
        <v>0.19007844556155168</v>
      </c>
      <c r="E7" s="38">
        <v>0.060919892598804225</v>
      </c>
      <c r="F7" s="38">
        <v>0.06194436956991607</v>
      </c>
    </row>
    <row r="8" spans="1:6" ht="12.75">
      <c r="A8" s="21" t="s">
        <v>50</v>
      </c>
      <c r="B8" s="39">
        <v>648250</v>
      </c>
      <c r="C8" s="39">
        <v>116186</v>
      </c>
      <c r="D8" s="38">
        <v>0.17923023524874662</v>
      </c>
      <c r="E8" s="38">
        <v>0.07166618040464813</v>
      </c>
      <c r="F8" s="38">
        <v>0.07728203753242538</v>
      </c>
    </row>
    <row r="9" spans="1:6" ht="12.75">
      <c r="A9" s="21" t="s">
        <v>51</v>
      </c>
      <c r="B9" s="39">
        <v>1629298</v>
      </c>
      <c r="C9" s="39">
        <v>312757</v>
      </c>
      <c r="D9" s="38">
        <v>0.19195813166161133</v>
      </c>
      <c r="E9" s="38">
        <v>0.19291566612859154</v>
      </c>
      <c r="F9" s="38">
        <v>0.19423905775164765</v>
      </c>
    </row>
    <row r="10" spans="1:6" ht="12.75">
      <c r="A10" s="21" t="s">
        <v>52</v>
      </c>
      <c r="B10" s="39">
        <v>1939775</v>
      </c>
      <c r="C10" s="39">
        <v>391824</v>
      </c>
      <c r="D10" s="38">
        <v>0.20199456122488432</v>
      </c>
      <c r="E10" s="38">
        <v>0.24168599892302728</v>
      </c>
      <c r="F10" s="38">
        <v>0.2312530109594453</v>
      </c>
    </row>
    <row r="11" spans="1:6" ht="12.75">
      <c r="A11" s="31" t="s">
        <v>53</v>
      </c>
      <c r="B11" s="91">
        <v>8388107</v>
      </c>
      <c r="C11" s="91">
        <v>1621211</v>
      </c>
      <c r="D11" s="92">
        <v>0.19327495464709737</v>
      </c>
      <c r="E11" s="92">
        <v>1</v>
      </c>
      <c r="F11" s="92">
        <v>1</v>
      </c>
    </row>
    <row r="12" spans="1:6" ht="12.75" customHeight="1">
      <c r="A12" s="198" t="s">
        <v>100</v>
      </c>
      <c r="B12" s="198"/>
      <c r="C12" s="198"/>
      <c r="D12" s="198"/>
      <c r="E12" s="198"/>
      <c r="F12" s="198"/>
    </row>
    <row r="13" ht="12.75" customHeight="1">
      <c r="D13" s="218"/>
    </row>
    <row r="15" spans="1:3" ht="12.75">
      <c r="A15" s="20"/>
      <c r="B15" s="39"/>
      <c r="C15" s="38"/>
    </row>
    <row r="16" spans="1:8" ht="12.75">
      <c r="A16" s="90"/>
      <c r="B16" s="90"/>
      <c r="C16" s="90"/>
      <c r="D16" s="90"/>
      <c r="E16" s="90"/>
      <c r="F16" s="90"/>
      <c r="G16" s="90"/>
      <c r="H16" s="90"/>
    </row>
    <row r="17" spans="1:8" ht="12.75">
      <c r="A17" s="90"/>
      <c r="B17" s="90"/>
      <c r="C17" s="90"/>
      <c r="D17" s="90"/>
      <c r="E17" s="90"/>
      <c r="F17" s="90"/>
      <c r="G17" s="90"/>
      <c r="H17" s="90"/>
    </row>
    <row r="18" spans="1:8" ht="12.75">
      <c r="A18" s="90"/>
      <c r="B18" s="90"/>
      <c r="C18" s="90"/>
      <c r="D18" s="90"/>
      <c r="E18" s="90"/>
      <c r="F18" s="90"/>
      <c r="G18" s="90"/>
      <c r="H18" s="90"/>
    </row>
    <row r="19" spans="1:8" ht="12.75">
      <c r="A19" s="90"/>
      <c r="B19" s="90"/>
      <c r="C19" s="90"/>
      <c r="D19" s="90"/>
      <c r="E19" s="90"/>
      <c r="F19" s="90"/>
      <c r="G19" s="90"/>
      <c r="H19" s="90"/>
    </row>
    <row r="20" spans="1:8" ht="12.75">
      <c r="A20" s="90"/>
      <c r="B20" s="90"/>
      <c r="C20" s="90"/>
      <c r="D20" s="90"/>
      <c r="E20" s="90"/>
      <c r="F20" s="90"/>
      <c r="G20" s="90"/>
      <c r="H20" s="90"/>
    </row>
    <row r="21" spans="1:8" ht="12.75">
      <c r="A21" s="90"/>
      <c r="B21" s="90"/>
      <c r="C21" s="90"/>
      <c r="D21" s="90"/>
      <c r="E21" s="90"/>
      <c r="F21" s="90"/>
      <c r="G21" s="90"/>
      <c r="H21" s="90"/>
    </row>
    <row r="22" spans="1:8" ht="12.75">
      <c r="A22" s="90"/>
      <c r="B22" s="90"/>
      <c r="C22" s="90"/>
      <c r="D22" s="90"/>
      <c r="E22" s="90"/>
      <c r="F22" s="90"/>
      <c r="G22" s="90"/>
      <c r="H22" s="90"/>
    </row>
    <row r="23" spans="1:8" ht="12.75">
      <c r="A23" s="90"/>
      <c r="B23" s="90"/>
      <c r="C23" s="90"/>
      <c r="D23" s="90"/>
      <c r="E23" s="90"/>
      <c r="F23" s="90"/>
      <c r="G23" s="90"/>
      <c r="H23" s="90"/>
    </row>
    <row r="24" spans="1:8" ht="12.75">
      <c r="A24" s="90"/>
      <c r="B24" s="90"/>
      <c r="C24" s="90"/>
      <c r="D24" s="90"/>
      <c r="E24" s="90"/>
      <c r="F24" s="90"/>
      <c r="G24" s="90"/>
      <c r="H24" s="90"/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2.75">
      <c r="A26" s="90"/>
      <c r="B26" s="90"/>
      <c r="C26" s="90"/>
      <c r="D26" s="90"/>
      <c r="E26" s="90"/>
      <c r="F26" s="90"/>
      <c r="G26" s="90"/>
      <c r="H26" s="90"/>
    </row>
    <row r="27" spans="1:8" ht="12.75">
      <c r="A27" s="90"/>
      <c r="B27" s="90"/>
      <c r="C27" s="90"/>
      <c r="D27" s="90"/>
      <c r="E27" s="90"/>
      <c r="F27" s="90"/>
      <c r="G27" s="90"/>
      <c r="H27" s="90"/>
    </row>
    <row r="28" spans="1:8" ht="12.75">
      <c r="A28" s="90"/>
      <c r="B28" s="90"/>
      <c r="C28" s="90"/>
      <c r="D28" s="90"/>
      <c r="E28" s="90"/>
      <c r="F28" s="90"/>
      <c r="G28" s="90"/>
      <c r="H28" s="90"/>
    </row>
    <row r="29" spans="1:8" ht="12.75">
      <c r="A29" s="90"/>
      <c r="B29" s="90"/>
      <c r="C29" s="90"/>
      <c r="D29" s="90"/>
      <c r="E29" s="90"/>
      <c r="F29" s="90"/>
      <c r="G29" s="90"/>
      <c r="H29" s="90"/>
    </row>
    <row r="30" spans="1:8" ht="12.75">
      <c r="A30" s="90"/>
      <c r="B30" s="90"/>
      <c r="C30" s="90"/>
      <c r="D30" s="90"/>
      <c r="E30" s="90"/>
      <c r="F30" s="90"/>
      <c r="G30" s="90"/>
      <c r="H30" s="90"/>
    </row>
    <row r="31" spans="1:8" ht="12.75">
      <c r="A31" s="90"/>
      <c r="B31" s="90"/>
      <c r="C31" s="90"/>
      <c r="D31" s="90"/>
      <c r="E31" s="90"/>
      <c r="F31" s="90"/>
      <c r="G31" s="90"/>
      <c r="H31" s="90"/>
    </row>
  </sheetData>
  <sheetProtection selectLockedCells="1" selectUnlockedCells="1"/>
  <mergeCells count="2">
    <mergeCell ref="A1:F1"/>
    <mergeCell ref="A12:F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Q21"/>
    </sheetView>
  </sheetViews>
  <sheetFormatPr defaultColWidth="9.140625" defaultRowHeight="12.75"/>
  <cols>
    <col min="1" max="1" width="13.421875" style="14" customWidth="1"/>
    <col min="2" max="2" width="10.00390625" style="14" bestFit="1" customWidth="1"/>
    <col min="3" max="3" width="7.28125" style="14" bestFit="1" customWidth="1"/>
    <col min="4" max="4" width="7.57421875" style="14" customWidth="1"/>
    <col min="5" max="5" width="7.00390625" style="14" bestFit="1" customWidth="1"/>
    <col min="6" max="6" width="7.57421875" style="14" customWidth="1"/>
    <col min="7" max="7" width="7.00390625" style="14" bestFit="1" customWidth="1"/>
    <col min="8" max="8" width="7.57421875" style="14" customWidth="1"/>
    <col min="9" max="9" width="7.00390625" style="14" bestFit="1" customWidth="1"/>
    <col min="10" max="10" width="6.57421875" style="14" customWidth="1"/>
    <col min="11" max="11" width="7.00390625" style="14" bestFit="1" customWidth="1"/>
    <col min="12" max="12" width="7.57421875" style="14" customWidth="1"/>
    <col min="13" max="13" width="7.00390625" style="14" bestFit="1" customWidth="1"/>
    <col min="14" max="14" width="7.57421875" style="14" customWidth="1"/>
    <col min="15" max="15" width="7.00390625" style="14" bestFit="1" customWidth="1"/>
    <col min="16" max="16" width="7.57421875" style="14" customWidth="1"/>
    <col min="17" max="17" width="8.00390625" style="14" bestFit="1" customWidth="1"/>
    <col min="18" max="16384" width="9.140625" style="14" customWidth="1"/>
  </cols>
  <sheetData>
    <row r="1" spans="1:17" ht="22.5" customHeight="1">
      <c r="A1" s="197" t="s">
        <v>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8" customHeight="1">
      <c r="A2" s="15"/>
      <c r="B2" s="200" t="s">
        <v>45</v>
      </c>
      <c r="C2" s="200"/>
      <c r="D2" s="201" t="s">
        <v>46</v>
      </c>
      <c r="E2" s="202"/>
      <c r="F2" s="203" t="s">
        <v>47</v>
      </c>
      <c r="G2" s="203"/>
      <c r="H2" s="201" t="s">
        <v>48</v>
      </c>
      <c r="I2" s="202"/>
      <c r="J2" s="203" t="s">
        <v>49</v>
      </c>
      <c r="K2" s="203"/>
      <c r="L2" s="201" t="s">
        <v>50</v>
      </c>
      <c r="M2" s="202"/>
      <c r="N2" s="203" t="s">
        <v>51</v>
      </c>
      <c r="O2" s="203"/>
      <c r="P2" s="204" t="s">
        <v>52</v>
      </c>
      <c r="Q2" s="200"/>
    </row>
    <row r="3" spans="1:17" ht="12.75">
      <c r="A3" s="16" t="s">
        <v>21</v>
      </c>
      <c r="B3" s="93">
        <v>7436</v>
      </c>
      <c r="C3" s="100">
        <f>B3/$B$21</f>
        <v>0.05192012288786482</v>
      </c>
      <c r="D3" s="95">
        <v>10967</v>
      </c>
      <c r="E3" s="102">
        <f>D3/$D$21</f>
        <v>0.04492186699981567</v>
      </c>
      <c r="F3" s="94">
        <v>6781</v>
      </c>
      <c r="G3" s="102">
        <f>F3/$F$21</f>
        <v>0.04690720936345651</v>
      </c>
      <c r="H3" s="96">
        <v>7653</v>
      </c>
      <c r="I3" s="102">
        <f>H3/$H$21</f>
        <v>0.04508049457184428</v>
      </c>
      <c r="J3" s="94">
        <v>4544</v>
      </c>
      <c r="K3" s="102">
        <f>J3/$J$21</f>
        <v>0.04600866712567332</v>
      </c>
      <c r="L3" s="95">
        <v>5178</v>
      </c>
      <c r="M3" s="102">
        <f>L3/$L$21</f>
        <v>0.04456647100339112</v>
      </c>
      <c r="N3" s="94">
        <v>14595</v>
      </c>
      <c r="O3" s="102">
        <f>N3/$N$21</f>
        <v>0.04666562219230905</v>
      </c>
      <c r="P3" s="95">
        <v>18712</v>
      </c>
      <c r="Q3" s="102">
        <f>P3/$P$21</f>
        <v>0.04775613540773409</v>
      </c>
    </row>
    <row r="4" spans="1:17" ht="12.75">
      <c r="A4" s="16" t="s">
        <v>22</v>
      </c>
      <c r="B4" s="93">
        <v>7796</v>
      </c>
      <c r="C4" s="100">
        <f aca="true" t="shared" si="0" ref="C4:C20">B4/$B$21</f>
        <v>0.05443373830470605</v>
      </c>
      <c r="D4" s="95">
        <v>11965</v>
      </c>
      <c r="E4" s="102">
        <f aca="true" t="shared" si="1" ref="E4:E20">D4/$D$21</f>
        <v>0.04900976918508203</v>
      </c>
      <c r="F4" s="94">
        <v>7085</v>
      </c>
      <c r="G4" s="102">
        <f aca="true" t="shared" si="2" ref="G4:G20">F4/$F$21</f>
        <v>0.049010113307784896</v>
      </c>
      <c r="H4" s="96">
        <v>8113</v>
      </c>
      <c r="I4" s="102">
        <f aca="true" t="shared" si="3" ref="I4:I20">H4/$H$21</f>
        <v>0.0477901545095221</v>
      </c>
      <c r="J4" s="94">
        <v>5040</v>
      </c>
      <c r="K4" s="102">
        <f aca="true" t="shared" si="4" ref="K4:K20">J4/$J$21</f>
        <v>0.051030739945729216</v>
      </c>
      <c r="L4" s="95">
        <v>5519</v>
      </c>
      <c r="M4" s="102">
        <f aca="true" t="shared" si="5" ref="M4:M20">L4/$L$21</f>
        <v>0.047501420136677394</v>
      </c>
      <c r="N4" s="94">
        <v>15743</v>
      </c>
      <c r="O4" s="102">
        <f aca="true" t="shared" si="6" ref="O4:O20">N4/$N$21</f>
        <v>0.05033620350623647</v>
      </c>
      <c r="P4" s="95">
        <v>20075</v>
      </c>
      <c r="Q4" s="102">
        <f aca="true" t="shared" si="7" ref="Q4:Q20">P4/$P$21</f>
        <v>0.05123473804565315</v>
      </c>
    </row>
    <row r="5" spans="1:17" ht="12.75">
      <c r="A5" s="16" t="s">
        <v>23</v>
      </c>
      <c r="B5" s="93">
        <v>7780</v>
      </c>
      <c r="C5" s="100">
        <f t="shared" si="0"/>
        <v>0.054322022063957545</v>
      </c>
      <c r="D5" s="95">
        <v>11839</v>
      </c>
      <c r="E5" s="102">
        <f t="shared" si="1"/>
        <v>0.048493661293956214</v>
      </c>
      <c r="F5" s="94">
        <v>7108</v>
      </c>
      <c r="G5" s="102">
        <f t="shared" si="2"/>
        <v>0.04916921459304658</v>
      </c>
      <c r="H5" s="96">
        <v>8141</v>
      </c>
      <c r="I5" s="102">
        <f t="shared" si="3"/>
        <v>0.04795509033181553</v>
      </c>
      <c r="J5" s="94">
        <v>5190</v>
      </c>
      <c r="K5" s="102">
        <f t="shared" si="4"/>
        <v>0.05254951196792353</v>
      </c>
      <c r="L5" s="95">
        <v>5444</v>
      </c>
      <c r="M5" s="102">
        <f t="shared" si="5"/>
        <v>0.04685590346513349</v>
      </c>
      <c r="N5" s="94">
        <v>15757</v>
      </c>
      <c r="O5" s="102">
        <f t="shared" si="6"/>
        <v>0.050380966692991684</v>
      </c>
      <c r="P5" s="95">
        <v>19945</v>
      </c>
      <c r="Q5" s="102">
        <f t="shared" si="7"/>
        <v>0.05090295642941729</v>
      </c>
    </row>
    <row r="6" spans="1:17" ht="12.75">
      <c r="A6" s="16" t="s">
        <v>24</v>
      </c>
      <c r="B6" s="93">
        <v>8011</v>
      </c>
      <c r="C6" s="100">
        <f t="shared" si="0"/>
        <v>0.055934925289764</v>
      </c>
      <c r="D6" s="95">
        <v>12886</v>
      </c>
      <c r="E6" s="102">
        <f t="shared" si="1"/>
        <v>0.052782272103549265</v>
      </c>
      <c r="F6" s="94">
        <v>7499</v>
      </c>
      <c r="G6" s="102">
        <f t="shared" si="2"/>
        <v>0.05187393644249526</v>
      </c>
      <c r="H6" s="96">
        <v>8914</v>
      </c>
      <c r="I6" s="102">
        <f t="shared" si="3"/>
        <v>0.05250849714013065</v>
      </c>
      <c r="J6" s="94">
        <v>5206</v>
      </c>
      <c r="K6" s="102">
        <f t="shared" si="4"/>
        <v>0.05271151431695759</v>
      </c>
      <c r="L6" s="95">
        <v>5786</v>
      </c>
      <c r="M6" s="102">
        <f t="shared" si="5"/>
        <v>0.049799459487373694</v>
      </c>
      <c r="N6" s="94">
        <v>17069</v>
      </c>
      <c r="O6" s="102">
        <f t="shared" si="6"/>
        <v>0.0545759167660516</v>
      </c>
      <c r="P6" s="95">
        <v>21199</v>
      </c>
      <c r="Q6" s="102">
        <f t="shared" si="7"/>
        <v>0.05410337294295398</v>
      </c>
    </row>
    <row r="7" spans="1:17" ht="12.75">
      <c r="A7" s="16" t="s">
        <v>25</v>
      </c>
      <c r="B7" s="93">
        <v>8353</v>
      </c>
      <c r="C7" s="100">
        <f t="shared" si="0"/>
        <v>0.05832285993576316</v>
      </c>
      <c r="D7" s="95">
        <v>13143</v>
      </c>
      <c r="E7" s="102">
        <f t="shared" si="1"/>
        <v>0.05383496835767096</v>
      </c>
      <c r="F7" s="94">
        <v>7744</v>
      </c>
      <c r="G7" s="102">
        <f t="shared" si="2"/>
        <v>0.05356871100289149</v>
      </c>
      <c r="H7" s="96">
        <v>9028</v>
      </c>
      <c r="I7" s="102">
        <f t="shared" si="3"/>
        <v>0.0531800215594682</v>
      </c>
      <c r="J7" s="94">
        <v>5481</v>
      </c>
      <c r="K7" s="102">
        <f t="shared" si="4"/>
        <v>0.05549592969098052</v>
      </c>
      <c r="L7" s="95">
        <v>6063</v>
      </c>
      <c r="M7" s="102">
        <f t="shared" si="5"/>
        <v>0.05218356772760918</v>
      </c>
      <c r="N7" s="94">
        <v>17579</v>
      </c>
      <c r="O7" s="102">
        <f t="shared" si="6"/>
        <v>0.05620657571213434</v>
      </c>
      <c r="P7" s="95">
        <v>22064</v>
      </c>
      <c r="Q7" s="102">
        <f t="shared" si="7"/>
        <v>0.056310996774061824</v>
      </c>
    </row>
    <row r="8" spans="1:17" ht="12.75">
      <c r="A8" s="16" t="s">
        <v>26</v>
      </c>
      <c r="B8" s="93">
        <v>8529</v>
      </c>
      <c r="C8" s="100">
        <f t="shared" si="0"/>
        <v>0.05955173858399665</v>
      </c>
      <c r="D8" s="95">
        <v>13820</v>
      </c>
      <c r="E8" s="102">
        <f t="shared" si="1"/>
        <v>0.056608024248878695</v>
      </c>
      <c r="F8" s="94">
        <v>7786</v>
      </c>
      <c r="G8" s="102">
        <f t="shared" si="2"/>
        <v>0.0538592437846737</v>
      </c>
      <c r="H8" s="96">
        <v>9302</v>
      </c>
      <c r="I8" s="102">
        <f t="shared" si="3"/>
        <v>0.05479403639191108</v>
      </c>
      <c r="J8" s="94">
        <v>5776</v>
      </c>
      <c r="K8" s="102">
        <f t="shared" si="4"/>
        <v>0.058482848001296016</v>
      </c>
      <c r="L8" s="95">
        <v>6196</v>
      </c>
      <c r="M8" s="102">
        <f t="shared" si="5"/>
        <v>0.05332828395848037</v>
      </c>
      <c r="N8" s="94">
        <v>17959</v>
      </c>
      <c r="O8" s="102">
        <f t="shared" si="6"/>
        <v>0.05742157649549011</v>
      </c>
      <c r="P8" s="95">
        <v>22908</v>
      </c>
      <c r="Q8" s="102">
        <f t="shared" si="7"/>
        <v>0.05846502511331618</v>
      </c>
    </row>
    <row r="9" spans="1:17" ht="12.75">
      <c r="A9" s="16" t="s">
        <v>27</v>
      </c>
      <c r="B9" s="93">
        <v>8536</v>
      </c>
      <c r="C9" s="100">
        <f t="shared" si="0"/>
        <v>0.059600614439324115</v>
      </c>
      <c r="D9" s="95">
        <v>14153</v>
      </c>
      <c r="E9" s="102">
        <f t="shared" si="1"/>
        <v>0.057972023675425484</v>
      </c>
      <c r="F9" s="94">
        <v>8214</v>
      </c>
      <c r="G9" s="102">
        <f t="shared" si="2"/>
        <v>0.056819911179978144</v>
      </c>
      <c r="H9" s="96">
        <v>9647</v>
      </c>
      <c r="I9" s="102">
        <f t="shared" si="3"/>
        <v>0.05682628134516944</v>
      </c>
      <c r="J9" s="94">
        <v>5942</v>
      </c>
      <c r="K9" s="102">
        <f t="shared" si="4"/>
        <v>0.0601636223725244</v>
      </c>
      <c r="L9" s="95">
        <v>6492</v>
      </c>
      <c r="M9" s="102">
        <f t="shared" si="5"/>
        <v>0.05587592308884031</v>
      </c>
      <c r="N9" s="94">
        <v>18461</v>
      </c>
      <c r="O9" s="102">
        <f t="shared" si="6"/>
        <v>0.05902665647771273</v>
      </c>
      <c r="P9" s="95">
        <v>23752</v>
      </c>
      <c r="Q9" s="102">
        <f t="shared" si="7"/>
        <v>0.06061905345257054</v>
      </c>
    </row>
    <row r="10" spans="1:17" ht="12.75">
      <c r="A10" s="16" t="s">
        <v>28</v>
      </c>
      <c r="B10" s="93">
        <v>9103</v>
      </c>
      <c r="C10" s="100">
        <f t="shared" si="0"/>
        <v>0.06355955872084905</v>
      </c>
      <c r="D10" s="95">
        <v>15141</v>
      </c>
      <c r="E10" s="102">
        <f t="shared" si="1"/>
        <v>0.062018964916951684</v>
      </c>
      <c r="F10" s="94">
        <v>8662</v>
      </c>
      <c r="G10" s="102">
        <f t="shared" si="2"/>
        <v>0.05991892751898839</v>
      </c>
      <c r="H10" s="96">
        <v>10570</v>
      </c>
      <c r="I10" s="102">
        <f t="shared" si="3"/>
        <v>0.06226327291577081</v>
      </c>
      <c r="J10" s="94">
        <v>6241</v>
      </c>
      <c r="K10" s="102">
        <f t="shared" si="4"/>
        <v>0.06319104127009842</v>
      </c>
      <c r="L10" s="95">
        <v>6953</v>
      </c>
      <c r="M10" s="102">
        <f t="shared" si="5"/>
        <v>0.05984369889659684</v>
      </c>
      <c r="N10" s="94">
        <v>19261</v>
      </c>
      <c r="O10" s="102">
        <f t="shared" si="6"/>
        <v>0.06158455286372487</v>
      </c>
      <c r="P10" s="95">
        <v>25208</v>
      </c>
      <c r="Q10" s="102">
        <f t="shared" si="7"/>
        <v>0.06433500755441218</v>
      </c>
    </row>
    <row r="11" spans="1:17" ht="12.75">
      <c r="A11" s="16" t="s">
        <v>29</v>
      </c>
      <c r="B11" s="93">
        <v>8366</v>
      </c>
      <c r="C11" s="100">
        <f t="shared" si="0"/>
        <v>0.05841362938137132</v>
      </c>
      <c r="D11" s="95">
        <v>15097</v>
      </c>
      <c r="E11" s="102">
        <f t="shared" si="1"/>
        <v>0.061838736764495056</v>
      </c>
      <c r="F11" s="94">
        <v>8375</v>
      </c>
      <c r="G11" s="102">
        <f t="shared" si="2"/>
        <v>0.05793362017680995</v>
      </c>
      <c r="H11" s="96">
        <v>10445</v>
      </c>
      <c r="I11" s="102">
        <f t="shared" si="3"/>
        <v>0.061526952280532274</v>
      </c>
      <c r="J11" s="94">
        <v>6047</v>
      </c>
      <c r="K11" s="102">
        <f t="shared" si="4"/>
        <v>0.061226762788060426</v>
      </c>
      <c r="L11" s="95">
        <v>6654</v>
      </c>
      <c r="M11" s="102">
        <f t="shared" si="5"/>
        <v>0.05727023909937514</v>
      </c>
      <c r="N11" s="94">
        <v>19005</v>
      </c>
      <c r="O11" s="102">
        <f t="shared" si="6"/>
        <v>0.06076602602020099</v>
      </c>
      <c r="P11" s="95">
        <v>24059</v>
      </c>
      <c r="Q11" s="102">
        <f t="shared" si="7"/>
        <v>0.061402568500142925</v>
      </c>
    </row>
    <row r="12" spans="1:17" ht="12.75">
      <c r="A12" s="16" t="s">
        <v>30</v>
      </c>
      <c r="B12" s="93">
        <v>8581</v>
      </c>
      <c r="C12" s="100">
        <f t="shared" si="0"/>
        <v>0.05991481636642927</v>
      </c>
      <c r="D12" s="95">
        <v>15489</v>
      </c>
      <c r="E12" s="102">
        <f t="shared" si="1"/>
        <v>0.06344440575910869</v>
      </c>
      <c r="F12" s="94">
        <v>8747</v>
      </c>
      <c r="G12" s="102">
        <f t="shared" si="2"/>
        <v>0.060506910529738105</v>
      </c>
      <c r="H12" s="96">
        <v>10406</v>
      </c>
      <c r="I12" s="102">
        <f t="shared" si="3"/>
        <v>0.06129722024233785</v>
      </c>
      <c r="J12" s="94">
        <v>5932</v>
      </c>
      <c r="K12" s="102">
        <f t="shared" si="4"/>
        <v>0.06006237090437811</v>
      </c>
      <c r="L12" s="95">
        <v>6847</v>
      </c>
      <c r="M12" s="102">
        <f t="shared" si="5"/>
        <v>0.05893136866748145</v>
      </c>
      <c r="N12" s="94">
        <v>18848</v>
      </c>
      <c r="O12" s="102">
        <f t="shared" si="6"/>
        <v>0.0602640388544461</v>
      </c>
      <c r="P12" s="95">
        <v>23875</v>
      </c>
      <c r="Q12" s="102">
        <f t="shared" si="7"/>
        <v>0.06093296990485524</v>
      </c>
    </row>
    <row r="13" spans="1:17" ht="12.75">
      <c r="A13" s="16" t="s">
        <v>31</v>
      </c>
      <c r="B13" s="93">
        <v>8087</v>
      </c>
      <c r="C13" s="100">
        <f t="shared" si="0"/>
        <v>0.05646557743331937</v>
      </c>
      <c r="D13" s="95">
        <v>14847</v>
      </c>
      <c r="E13" s="102">
        <f t="shared" si="1"/>
        <v>0.060814713170991457</v>
      </c>
      <c r="F13" s="94">
        <v>8442</v>
      </c>
      <c r="G13" s="102">
        <f t="shared" si="2"/>
        <v>0.05839708913822443</v>
      </c>
      <c r="H13" s="96">
        <v>10103</v>
      </c>
      <c r="I13" s="102">
        <f t="shared" si="3"/>
        <v>0.05951237902251963</v>
      </c>
      <c r="J13" s="94">
        <v>5731</v>
      </c>
      <c r="K13" s="102">
        <f t="shared" si="4"/>
        <v>0.058027216394637725</v>
      </c>
      <c r="L13" s="95">
        <v>6677</v>
      </c>
      <c r="M13" s="102">
        <f t="shared" si="5"/>
        <v>0.05746819754531527</v>
      </c>
      <c r="N13" s="94">
        <v>18823</v>
      </c>
      <c r="O13" s="102">
        <f t="shared" si="6"/>
        <v>0.06018410459238322</v>
      </c>
      <c r="P13" s="95">
        <v>23206</v>
      </c>
      <c r="Q13" s="102">
        <f t="shared" si="7"/>
        <v>0.059225570664379924</v>
      </c>
    </row>
    <row r="14" spans="1:17" ht="12.75">
      <c r="A14" s="16" t="s">
        <v>32</v>
      </c>
      <c r="B14" s="93">
        <v>7945</v>
      </c>
      <c r="C14" s="100">
        <f t="shared" si="0"/>
        <v>0.05547409579667644</v>
      </c>
      <c r="D14" s="95">
        <v>14521</v>
      </c>
      <c r="E14" s="102">
        <f t="shared" si="1"/>
        <v>0.05947938640506277</v>
      </c>
      <c r="F14" s="94">
        <v>8379</v>
      </c>
      <c r="G14" s="102">
        <f t="shared" si="2"/>
        <v>0.05796128996555111</v>
      </c>
      <c r="H14" s="96">
        <v>9934</v>
      </c>
      <c r="I14" s="102">
        <f t="shared" si="3"/>
        <v>0.058516873523677126</v>
      </c>
      <c r="J14" s="94">
        <v>5603</v>
      </c>
      <c r="K14" s="102">
        <f t="shared" si="4"/>
        <v>0.05673119760236523</v>
      </c>
      <c r="L14" s="95">
        <v>6865</v>
      </c>
      <c r="M14" s="102">
        <f t="shared" si="5"/>
        <v>0.05908629266865199</v>
      </c>
      <c r="N14" s="94">
        <v>18318</v>
      </c>
      <c r="O14" s="102">
        <f t="shared" si="6"/>
        <v>0.05856943249871306</v>
      </c>
      <c r="P14" s="95">
        <v>22343</v>
      </c>
      <c r="Q14" s="102">
        <f t="shared" si="7"/>
        <v>0.05702305116582956</v>
      </c>
    </row>
    <row r="15" spans="1:17" ht="12.75">
      <c r="A15" s="16" t="s">
        <v>33</v>
      </c>
      <c r="B15" s="93">
        <v>7635</v>
      </c>
      <c r="C15" s="100">
        <f t="shared" si="0"/>
        <v>0.05330959363217428</v>
      </c>
      <c r="D15" s="95">
        <v>14122</v>
      </c>
      <c r="E15" s="102">
        <f t="shared" si="1"/>
        <v>0.057845044749831036</v>
      </c>
      <c r="F15" s="94">
        <v>8400</v>
      </c>
      <c r="G15" s="102">
        <f t="shared" si="2"/>
        <v>0.05810655635644222</v>
      </c>
      <c r="H15" s="96">
        <v>9786</v>
      </c>
      <c r="I15" s="102">
        <f t="shared" si="3"/>
        <v>0.0576450698915547</v>
      </c>
      <c r="J15" s="94">
        <v>5553</v>
      </c>
      <c r="K15" s="102">
        <f t="shared" si="4"/>
        <v>0.05622494026163379</v>
      </c>
      <c r="L15" s="95">
        <v>6850</v>
      </c>
      <c r="M15" s="102">
        <f t="shared" si="5"/>
        <v>0.058957189334343206</v>
      </c>
      <c r="N15" s="94">
        <v>17831</v>
      </c>
      <c r="O15" s="102">
        <f t="shared" si="6"/>
        <v>0.057012313073728164</v>
      </c>
      <c r="P15" s="95">
        <v>21878</v>
      </c>
      <c r="Q15" s="102">
        <f t="shared" si="7"/>
        <v>0.05583629384621667</v>
      </c>
    </row>
    <row r="16" spans="1:17" ht="12.75">
      <c r="A16" s="16" t="s">
        <v>34</v>
      </c>
      <c r="B16" s="93">
        <v>7353</v>
      </c>
      <c r="C16" s="100">
        <f t="shared" si="0"/>
        <v>0.05134059488898199</v>
      </c>
      <c r="D16" s="95">
        <v>13650</v>
      </c>
      <c r="E16" s="102">
        <f t="shared" si="1"/>
        <v>0.05591168820529625</v>
      </c>
      <c r="F16" s="94">
        <v>8226</v>
      </c>
      <c r="G16" s="102">
        <f t="shared" si="2"/>
        <v>0.05690292054620163</v>
      </c>
      <c r="H16" s="96">
        <v>9482</v>
      </c>
      <c r="I16" s="102">
        <f t="shared" si="3"/>
        <v>0.05585433810665457</v>
      </c>
      <c r="J16" s="94">
        <v>5438</v>
      </c>
      <c r="K16" s="102">
        <f t="shared" si="4"/>
        <v>0.05506054837795148</v>
      </c>
      <c r="L16" s="95">
        <v>6709</v>
      </c>
      <c r="M16" s="102">
        <f t="shared" si="5"/>
        <v>0.05774361799184067</v>
      </c>
      <c r="N16" s="94">
        <v>17056</v>
      </c>
      <c r="O16" s="102">
        <f t="shared" si="6"/>
        <v>0.054534350949778904</v>
      </c>
      <c r="P16" s="95">
        <v>21058</v>
      </c>
      <c r="Q16" s="102">
        <f t="shared" si="7"/>
        <v>0.05374351749765201</v>
      </c>
    </row>
    <row r="17" spans="1:17" ht="12.75">
      <c r="A17" s="16" t="s">
        <v>35</v>
      </c>
      <c r="B17" s="93">
        <v>7550</v>
      </c>
      <c r="C17" s="100">
        <f t="shared" si="0"/>
        <v>0.052716101103197875</v>
      </c>
      <c r="D17" s="95">
        <v>13592</v>
      </c>
      <c r="E17" s="102">
        <f t="shared" si="1"/>
        <v>0.055674114731603414</v>
      </c>
      <c r="F17" s="94">
        <v>8210</v>
      </c>
      <c r="G17" s="102">
        <f t="shared" si="2"/>
        <v>0.05679224139123698</v>
      </c>
      <c r="H17" s="96">
        <v>9717</v>
      </c>
      <c r="I17" s="102">
        <f t="shared" si="3"/>
        <v>0.05723862090090302</v>
      </c>
      <c r="J17" s="94">
        <v>5441</v>
      </c>
      <c r="K17" s="102">
        <f t="shared" si="4"/>
        <v>0.055090923818395365</v>
      </c>
      <c r="L17" s="95">
        <v>6697</v>
      </c>
      <c r="M17" s="102">
        <f t="shared" si="5"/>
        <v>0.057640335324393645</v>
      </c>
      <c r="N17" s="94">
        <v>17119</v>
      </c>
      <c r="O17" s="102">
        <f t="shared" si="6"/>
        <v>0.054735785290177356</v>
      </c>
      <c r="P17" s="95">
        <v>20815</v>
      </c>
      <c r="Q17" s="102">
        <f t="shared" si="7"/>
        <v>0.05312334109191882</v>
      </c>
    </row>
    <row r="18" spans="1:17" ht="12.75">
      <c r="A18" s="16" t="s">
        <v>36</v>
      </c>
      <c r="B18" s="93">
        <v>7449</v>
      </c>
      <c r="C18" s="100">
        <f t="shared" si="0"/>
        <v>0.05201089233347298</v>
      </c>
      <c r="D18" s="95">
        <v>13392</v>
      </c>
      <c r="E18" s="102">
        <f t="shared" si="1"/>
        <v>0.05485489585680054</v>
      </c>
      <c r="F18" s="94">
        <v>8394</v>
      </c>
      <c r="G18" s="102">
        <f t="shared" si="2"/>
        <v>0.058065051673330474</v>
      </c>
      <c r="H18" s="96">
        <v>9652</v>
      </c>
      <c r="I18" s="102">
        <f t="shared" si="3"/>
        <v>0.056855734170578986</v>
      </c>
      <c r="J18" s="94">
        <v>5373</v>
      </c>
      <c r="K18" s="102">
        <f t="shared" si="4"/>
        <v>0.05440241383500061</v>
      </c>
      <c r="L18" s="95">
        <v>7027</v>
      </c>
      <c r="M18" s="102">
        <f t="shared" si="5"/>
        <v>0.06048060867918682</v>
      </c>
      <c r="N18" s="94">
        <v>17021</v>
      </c>
      <c r="O18" s="102">
        <f t="shared" si="6"/>
        <v>0.05442244298289087</v>
      </c>
      <c r="P18" s="95">
        <v>21099</v>
      </c>
      <c r="Q18" s="102">
        <f t="shared" si="7"/>
        <v>0.05384815631508024</v>
      </c>
    </row>
    <row r="19" spans="1:17" ht="12.75">
      <c r="A19" s="16" t="s">
        <v>37</v>
      </c>
      <c r="B19" s="93">
        <v>7483</v>
      </c>
      <c r="C19" s="100">
        <f t="shared" si="0"/>
        <v>0.05224828934506354</v>
      </c>
      <c r="D19" s="95">
        <v>13009</v>
      </c>
      <c r="E19" s="102">
        <f t="shared" si="1"/>
        <v>0.05328609171155303</v>
      </c>
      <c r="F19" s="94">
        <v>8190</v>
      </c>
      <c r="G19" s="102">
        <f t="shared" si="2"/>
        <v>0.05665389244753116</v>
      </c>
      <c r="H19" s="96">
        <v>9443</v>
      </c>
      <c r="I19" s="102">
        <f t="shared" si="3"/>
        <v>0.05562460606846015</v>
      </c>
      <c r="J19" s="94">
        <v>5183</v>
      </c>
      <c r="K19" s="102">
        <f t="shared" si="4"/>
        <v>0.05247863594022113</v>
      </c>
      <c r="L19" s="95">
        <v>7296</v>
      </c>
      <c r="M19" s="102">
        <f t="shared" si="5"/>
        <v>0.06279586180779095</v>
      </c>
      <c r="N19" s="94">
        <v>16583</v>
      </c>
      <c r="O19" s="102">
        <f t="shared" si="6"/>
        <v>0.053021994711549225</v>
      </c>
      <c r="P19" s="95">
        <v>20086</v>
      </c>
      <c r="Q19" s="102">
        <f t="shared" si="7"/>
        <v>0.05126281187471926</v>
      </c>
    </row>
    <row r="20" spans="1:17" ht="12.75">
      <c r="A20" s="16" t="s">
        <v>38</v>
      </c>
      <c r="B20" s="93">
        <v>7227</v>
      </c>
      <c r="C20" s="100">
        <f t="shared" si="0"/>
        <v>0.050460829493087556</v>
      </c>
      <c r="D20" s="95">
        <v>12502</v>
      </c>
      <c r="E20" s="102">
        <f t="shared" si="1"/>
        <v>0.051209371863927745</v>
      </c>
      <c r="F20" s="94">
        <v>8320</v>
      </c>
      <c r="G20" s="102">
        <f t="shared" si="2"/>
        <v>0.05755316058161896</v>
      </c>
      <c r="H20" s="96">
        <v>9427</v>
      </c>
      <c r="I20" s="102">
        <f t="shared" si="3"/>
        <v>0.05553035702714961</v>
      </c>
      <c r="J20" s="94">
        <v>5043</v>
      </c>
      <c r="K20" s="102">
        <f t="shared" si="4"/>
        <v>0.0510611153861731</v>
      </c>
      <c r="L20" s="95">
        <v>6933</v>
      </c>
      <c r="M20" s="102">
        <f t="shared" si="5"/>
        <v>0.059671561117518465</v>
      </c>
      <c r="N20" s="94">
        <v>15729</v>
      </c>
      <c r="O20" s="102">
        <f t="shared" si="6"/>
        <v>0.05029144031948126</v>
      </c>
      <c r="P20" s="95">
        <v>19542</v>
      </c>
      <c r="Q20" s="102">
        <f t="shared" si="7"/>
        <v>0.04987443341908612</v>
      </c>
    </row>
    <row r="21" spans="1:17" ht="12.75">
      <c r="A21" s="97" t="s">
        <v>39</v>
      </c>
      <c r="B21" s="98">
        <f>SUM(B3:B20)</f>
        <v>143220</v>
      </c>
      <c r="C21" s="101">
        <v>1</v>
      </c>
      <c r="D21" s="99">
        <f>SUM(D3:D20)</f>
        <v>244135</v>
      </c>
      <c r="E21" s="101">
        <v>1</v>
      </c>
      <c r="F21" s="98">
        <f>SUM(F3:F20)</f>
        <v>144562</v>
      </c>
      <c r="G21" s="101">
        <v>1</v>
      </c>
      <c r="H21" s="99">
        <f>SUM(H3:H20)</f>
        <v>169763</v>
      </c>
      <c r="I21" s="101">
        <v>1</v>
      </c>
      <c r="J21" s="98">
        <f>SUM(J3:J20)</f>
        <v>98764</v>
      </c>
      <c r="K21" s="101">
        <v>1</v>
      </c>
      <c r="L21" s="99">
        <f>SUM(L3:L20)</f>
        <v>116186</v>
      </c>
      <c r="M21" s="101">
        <v>1</v>
      </c>
      <c r="N21" s="98">
        <f>SUM(N3:N20)</f>
        <v>312757</v>
      </c>
      <c r="O21" s="101">
        <v>1</v>
      </c>
      <c r="P21" s="99">
        <f>SUM(P3:P20)</f>
        <v>391824</v>
      </c>
      <c r="Q21" s="101">
        <v>1</v>
      </c>
    </row>
    <row r="22" spans="1:17" ht="12.75">
      <c r="A22" s="199" t="s">
        <v>100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</row>
  </sheetData>
  <sheetProtection selectLockedCells="1" selectUnlockedCells="1"/>
  <mergeCells count="10">
    <mergeCell ref="A22:Q22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Q23"/>
    </sheetView>
  </sheetViews>
  <sheetFormatPr defaultColWidth="11.421875" defaultRowHeight="12.75"/>
  <cols>
    <col min="1" max="1" width="15.140625" style="17" customWidth="1"/>
    <col min="2" max="2" width="6.421875" style="17" customWidth="1"/>
    <col min="3" max="3" width="7.00390625" style="17" customWidth="1"/>
    <col min="4" max="4" width="7.421875" style="17" customWidth="1"/>
    <col min="5" max="5" width="7.00390625" style="17" bestFit="1" customWidth="1"/>
    <col min="6" max="6" width="6.421875" style="17" customWidth="1"/>
    <col min="7" max="7" width="7.00390625" style="17" bestFit="1" customWidth="1"/>
    <col min="8" max="8" width="6.421875" style="17" customWidth="1"/>
    <col min="9" max="9" width="7.00390625" style="17" bestFit="1" customWidth="1"/>
    <col min="10" max="10" width="6.421875" style="17" customWidth="1"/>
    <col min="11" max="11" width="7.00390625" style="17" bestFit="1" customWidth="1"/>
    <col min="12" max="12" width="6.421875" style="17" customWidth="1"/>
    <col min="13" max="13" width="7.00390625" style="17" bestFit="1" customWidth="1"/>
    <col min="14" max="14" width="7.421875" style="17" customWidth="1"/>
    <col min="15" max="15" width="7.00390625" style="17" bestFit="1" customWidth="1"/>
    <col min="16" max="16" width="7.421875" style="17" customWidth="1"/>
    <col min="17" max="17" width="7.00390625" style="17" bestFit="1" customWidth="1"/>
    <col min="18" max="16384" width="11.421875" style="17" customWidth="1"/>
  </cols>
  <sheetData>
    <row r="1" spans="1:17" ht="26.25" customHeight="1">
      <c r="A1" s="197" t="s">
        <v>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8.75" customHeight="1">
      <c r="A2" s="15"/>
      <c r="B2" s="200" t="s">
        <v>45</v>
      </c>
      <c r="C2" s="202"/>
      <c r="D2" s="201" t="s">
        <v>46</v>
      </c>
      <c r="E2" s="205"/>
      <c r="F2" s="203" t="s">
        <v>47</v>
      </c>
      <c r="G2" s="203"/>
      <c r="H2" s="201" t="s">
        <v>48</v>
      </c>
      <c r="I2" s="205"/>
      <c r="J2" s="203" t="s">
        <v>49</v>
      </c>
      <c r="K2" s="203"/>
      <c r="L2" s="201" t="s">
        <v>50</v>
      </c>
      <c r="M2" s="205"/>
      <c r="N2" s="203" t="s">
        <v>51</v>
      </c>
      <c r="O2" s="203"/>
      <c r="P2" s="204" t="s">
        <v>52</v>
      </c>
      <c r="Q2" s="200"/>
    </row>
    <row r="3" spans="1:17" ht="12.75">
      <c r="A3" s="16" t="s">
        <v>21</v>
      </c>
      <c r="B3" s="116">
        <v>3835</v>
      </c>
      <c r="C3" s="117">
        <f>B3/$B$21</f>
        <v>0.05214494527160242</v>
      </c>
      <c r="D3" s="109">
        <v>5622</v>
      </c>
      <c r="E3" s="107">
        <f>D3/$D$21</f>
        <v>0.044718421889914095</v>
      </c>
      <c r="F3" s="106">
        <v>3441</v>
      </c>
      <c r="G3" s="107">
        <f>F3/$F$21</f>
        <v>0.04617056676685272</v>
      </c>
      <c r="H3" s="110">
        <v>3970</v>
      </c>
      <c r="I3" s="107">
        <f>H3/$H$21</f>
        <v>0.04543529761836639</v>
      </c>
      <c r="J3" s="106">
        <v>2334</v>
      </c>
      <c r="K3" s="107">
        <f>J3/$J$21</f>
        <v>0.04591144245333124</v>
      </c>
      <c r="L3" s="109">
        <v>2667</v>
      </c>
      <c r="M3" s="107">
        <f>L3/$L$21</f>
        <v>0.04474006475314959</v>
      </c>
      <c r="N3" s="106">
        <v>7539</v>
      </c>
      <c r="O3" s="107">
        <f>N3/$N$21</f>
        <v>0.04691963479981827</v>
      </c>
      <c r="P3" s="109">
        <v>9701</v>
      </c>
      <c r="Q3" s="107">
        <f>P3/$P$21</f>
        <v>0.04817428354347405</v>
      </c>
    </row>
    <row r="4" spans="1:17" ht="12.75">
      <c r="A4" s="16" t="s">
        <v>22</v>
      </c>
      <c r="B4" s="116">
        <v>4030</v>
      </c>
      <c r="C4" s="117">
        <f aca="true" t="shared" si="0" ref="C4:C21">B4/$B$21</f>
        <v>0.054796383166768645</v>
      </c>
      <c r="D4" s="109">
        <v>6155</v>
      </c>
      <c r="E4" s="107">
        <f aca="true" t="shared" si="1" ref="E4:E21">D4/$D$21</f>
        <v>0.04895800190900414</v>
      </c>
      <c r="F4" s="106">
        <v>3655</v>
      </c>
      <c r="G4" s="107">
        <f aca="true" t="shared" si="2" ref="G4:G21">F4/$F$21</f>
        <v>0.04904197080291971</v>
      </c>
      <c r="H4" s="110">
        <v>4209</v>
      </c>
      <c r="I4" s="107">
        <f aca="true" t="shared" si="3" ref="I4:I21">H4/$H$21</f>
        <v>0.04817057120294815</v>
      </c>
      <c r="J4" s="106">
        <v>2575</v>
      </c>
      <c r="K4" s="107">
        <f aca="true" t="shared" si="4" ref="K4:K21">J4/$J$21</f>
        <v>0.050652084111965694</v>
      </c>
      <c r="L4" s="109">
        <v>2769</v>
      </c>
      <c r="M4" s="107">
        <f aca="true" t="shared" si="5" ref="M4:M21">L4/$L$21</f>
        <v>0.046451158343258796</v>
      </c>
      <c r="N4" s="106">
        <v>8059</v>
      </c>
      <c r="O4" s="107">
        <f aca="true" t="shared" si="6" ref="O4:O21">N4/$N$21</f>
        <v>0.05015590089557441</v>
      </c>
      <c r="P4" s="109">
        <v>10314</v>
      </c>
      <c r="Q4" s="107">
        <f aca="true" t="shared" si="7" ref="Q4:Q21">P4/$P$21</f>
        <v>0.051218385781609255</v>
      </c>
    </row>
    <row r="5" spans="1:17" ht="12.75">
      <c r="A5" s="16" t="s">
        <v>23</v>
      </c>
      <c r="B5" s="116">
        <v>4048</v>
      </c>
      <c r="C5" s="117">
        <f t="shared" si="0"/>
        <v>0.055041131280168604</v>
      </c>
      <c r="D5" s="109">
        <v>6100</v>
      </c>
      <c r="E5" s="107">
        <f t="shared" si="1"/>
        <v>0.04852052179446389</v>
      </c>
      <c r="F5" s="106">
        <v>3680</v>
      </c>
      <c r="G5" s="107">
        <f t="shared" si="2"/>
        <v>0.04937741519965651</v>
      </c>
      <c r="H5" s="110">
        <v>4206</v>
      </c>
      <c r="I5" s="107">
        <f t="shared" si="3"/>
        <v>0.048136237224899</v>
      </c>
      <c r="J5" s="106">
        <v>2675</v>
      </c>
      <c r="K5" s="107">
        <f t="shared" si="4"/>
        <v>0.05261915533961485</v>
      </c>
      <c r="L5" s="109">
        <v>2762</v>
      </c>
      <c r="M5" s="107">
        <f t="shared" si="5"/>
        <v>0.04633373035178071</v>
      </c>
      <c r="N5" s="106">
        <v>8111</v>
      </c>
      <c r="O5" s="107">
        <f t="shared" si="6"/>
        <v>0.05047952750515002</v>
      </c>
      <c r="P5" s="109">
        <v>10280</v>
      </c>
      <c r="Q5" s="107">
        <f t="shared" si="7"/>
        <v>0.05104954487443699</v>
      </c>
    </row>
    <row r="6" spans="1:17" ht="12.75">
      <c r="A6" s="16" t="s">
        <v>24</v>
      </c>
      <c r="B6" s="116">
        <v>4141</v>
      </c>
      <c r="C6" s="117">
        <f t="shared" si="0"/>
        <v>0.05630566319940173</v>
      </c>
      <c r="D6" s="109">
        <v>6559</v>
      </c>
      <c r="E6" s="107">
        <f t="shared" si="1"/>
        <v>0.05217149220489978</v>
      </c>
      <c r="F6" s="106">
        <v>3865</v>
      </c>
      <c r="G6" s="107">
        <f t="shared" si="2"/>
        <v>0.0518597037355088</v>
      </c>
      <c r="H6" s="110">
        <v>4659</v>
      </c>
      <c r="I6" s="107">
        <f t="shared" si="3"/>
        <v>0.05332066791031965</v>
      </c>
      <c r="J6" s="106">
        <v>2660</v>
      </c>
      <c r="K6" s="107">
        <f t="shared" si="4"/>
        <v>0.052324094655467474</v>
      </c>
      <c r="L6" s="109">
        <v>3057</v>
      </c>
      <c r="M6" s="107">
        <f t="shared" si="5"/>
        <v>0.05128248142121421</v>
      </c>
      <c r="N6" s="106">
        <v>8740</v>
      </c>
      <c r="O6" s="107">
        <f t="shared" si="6"/>
        <v>0.054394164763285804</v>
      </c>
      <c r="P6" s="109">
        <v>10865</v>
      </c>
      <c r="Q6" s="107">
        <f t="shared" si="7"/>
        <v>0.0539546016596068</v>
      </c>
    </row>
    <row r="7" spans="1:17" ht="12.75">
      <c r="A7" s="16" t="s">
        <v>25</v>
      </c>
      <c r="B7" s="116">
        <v>4245</v>
      </c>
      <c r="C7" s="117">
        <f t="shared" si="0"/>
        <v>0.05771976341015705</v>
      </c>
      <c r="D7" s="109">
        <v>6778</v>
      </c>
      <c r="E7" s="107">
        <f t="shared" si="1"/>
        <v>0.053913458479160035</v>
      </c>
      <c r="F7" s="106">
        <v>4009</v>
      </c>
      <c r="G7" s="107">
        <f t="shared" si="2"/>
        <v>0.053791863460712755</v>
      </c>
      <c r="H7" s="110">
        <v>4677</v>
      </c>
      <c r="I7" s="107">
        <f t="shared" si="3"/>
        <v>0.05352667177861451</v>
      </c>
      <c r="J7" s="106">
        <v>2800</v>
      </c>
      <c r="K7" s="107">
        <f t="shared" si="4"/>
        <v>0.05507799437417629</v>
      </c>
      <c r="L7" s="109">
        <v>3091</v>
      </c>
      <c r="M7" s="107">
        <f t="shared" si="5"/>
        <v>0.05185284595125061</v>
      </c>
      <c r="N7" s="106">
        <v>8998</v>
      </c>
      <c r="O7" s="107">
        <f t="shared" si="6"/>
        <v>0.05599985063387251</v>
      </c>
      <c r="P7" s="109">
        <v>11282</v>
      </c>
      <c r="Q7" s="107">
        <f t="shared" si="7"/>
        <v>0.056025385726984255</v>
      </c>
    </row>
    <row r="8" spans="1:17" ht="12.75">
      <c r="A8" s="16" t="s">
        <v>26</v>
      </c>
      <c r="B8" s="116">
        <v>4337</v>
      </c>
      <c r="C8" s="117">
        <f t="shared" si="0"/>
        <v>0.05897069821197906</v>
      </c>
      <c r="D8" s="109">
        <v>7118</v>
      </c>
      <c r="E8" s="107">
        <f t="shared" si="1"/>
        <v>0.05661788100540884</v>
      </c>
      <c r="F8" s="106">
        <v>3972</v>
      </c>
      <c r="G8" s="107">
        <f t="shared" si="2"/>
        <v>0.053295405753542295</v>
      </c>
      <c r="H8" s="110">
        <v>4794</v>
      </c>
      <c r="I8" s="107">
        <f t="shared" si="3"/>
        <v>0.0548656969225311</v>
      </c>
      <c r="J8" s="106">
        <v>3005</v>
      </c>
      <c r="K8" s="107">
        <f t="shared" si="4"/>
        <v>0.05911049039085705</v>
      </c>
      <c r="L8" s="109">
        <v>3211</v>
      </c>
      <c r="M8" s="107">
        <f t="shared" si="5"/>
        <v>0.05386589723373203</v>
      </c>
      <c r="N8" s="106">
        <v>9256</v>
      </c>
      <c r="O8" s="107">
        <f t="shared" si="6"/>
        <v>0.0576055365044592</v>
      </c>
      <c r="P8" s="109">
        <v>11781</v>
      </c>
      <c r="Q8" s="107">
        <f t="shared" si="7"/>
        <v>0.05850337433518893</v>
      </c>
    </row>
    <row r="9" spans="1:17" ht="12.75">
      <c r="A9" s="16" t="s">
        <v>27</v>
      </c>
      <c r="B9" s="116">
        <v>4424</v>
      </c>
      <c r="C9" s="117">
        <f t="shared" si="0"/>
        <v>0.06015364742674553</v>
      </c>
      <c r="D9" s="109">
        <v>7272</v>
      </c>
      <c r="E9" s="107">
        <f t="shared" si="1"/>
        <v>0.05784282532612154</v>
      </c>
      <c r="F9" s="106">
        <v>4243</v>
      </c>
      <c r="G9" s="107">
        <f t="shared" si="2"/>
        <v>0.05693162301416917</v>
      </c>
      <c r="H9" s="110">
        <v>4931</v>
      </c>
      <c r="I9" s="107">
        <f t="shared" si="3"/>
        <v>0.05643361525344198</v>
      </c>
      <c r="J9" s="106">
        <v>3129</v>
      </c>
      <c r="K9" s="107">
        <f t="shared" si="4"/>
        <v>0.061549658713142004</v>
      </c>
      <c r="L9" s="109">
        <v>3329</v>
      </c>
      <c r="M9" s="107">
        <f t="shared" si="5"/>
        <v>0.055845397661505425</v>
      </c>
      <c r="N9" s="106">
        <v>9439</v>
      </c>
      <c r="O9" s="107">
        <f t="shared" si="6"/>
        <v>0.05874445322661953</v>
      </c>
      <c r="P9" s="109">
        <v>12269</v>
      </c>
      <c r="Q9" s="107">
        <f t="shared" si="7"/>
        <v>0.06092673794401434</v>
      </c>
    </row>
    <row r="10" spans="1:17" ht="12.75">
      <c r="A10" s="16" t="s">
        <v>28</v>
      </c>
      <c r="B10" s="116">
        <v>4682</v>
      </c>
      <c r="C10" s="117">
        <f t="shared" si="0"/>
        <v>0.06366170371881161</v>
      </c>
      <c r="D10" s="109">
        <v>7795</v>
      </c>
      <c r="E10" s="107">
        <f t="shared" si="1"/>
        <v>0.062002863506204264</v>
      </c>
      <c r="F10" s="106">
        <v>4485</v>
      </c>
      <c r="G10" s="107">
        <f t="shared" si="2"/>
        <v>0.06017872477458137</v>
      </c>
      <c r="H10" s="110">
        <v>5474</v>
      </c>
      <c r="I10" s="107">
        <f t="shared" si="3"/>
        <v>0.06264806528033694</v>
      </c>
      <c r="J10" s="106">
        <v>3266</v>
      </c>
      <c r="K10" s="107">
        <f t="shared" si="4"/>
        <v>0.06424454629502134</v>
      </c>
      <c r="L10" s="109">
        <v>3579</v>
      </c>
      <c r="M10" s="107">
        <f t="shared" si="5"/>
        <v>0.06003925450000839</v>
      </c>
      <c r="N10" s="106">
        <v>10021</v>
      </c>
      <c r="O10" s="107">
        <f t="shared" si="6"/>
        <v>0.06236658181840813</v>
      </c>
      <c r="P10" s="109">
        <v>12968</v>
      </c>
      <c r="Q10" s="107">
        <f t="shared" si="7"/>
        <v>0.06439790835911467</v>
      </c>
    </row>
    <row r="11" spans="1:17" ht="12.75">
      <c r="A11" s="16" t="s">
        <v>29</v>
      </c>
      <c r="B11" s="116">
        <v>4297</v>
      </c>
      <c r="C11" s="117">
        <f t="shared" si="0"/>
        <v>0.058426813515534706</v>
      </c>
      <c r="D11" s="109">
        <v>7664</v>
      </c>
      <c r="E11" s="107">
        <f t="shared" si="1"/>
        <v>0.0609608654152084</v>
      </c>
      <c r="F11" s="106">
        <v>4364</v>
      </c>
      <c r="G11" s="107">
        <f t="shared" si="2"/>
        <v>0.05855517389437527</v>
      </c>
      <c r="H11" s="110">
        <v>5336</v>
      </c>
      <c r="I11" s="107">
        <f t="shared" si="3"/>
        <v>0.061068702290076333</v>
      </c>
      <c r="J11" s="106">
        <v>3171</v>
      </c>
      <c r="K11" s="107">
        <f t="shared" si="4"/>
        <v>0.06237582862875465</v>
      </c>
      <c r="L11" s="109">
        <v>3423</v>
      </c>
      <c r="M11" s="107">
        <f t="shared" si="5"/>
        <v>0.05742228783278254</v>
      </c>
      <c r="N11" s="106">
        <v>9722</v>
      </c>
      <c r="O11" s="107">
        <f t="shared" si="6"/>
        <v>0.060505728813348356</v>
      </c>
      <c r="P11" s="109">
        <v>12393</v>
      </c>
      <c r="Q11" s="107">
        <f t="shared" si="7"/>
        <v>0.06154251066428965</v>
      </c>
    </row>
    <row r="12" spans="1:17" ht="12.75">
      <c r="A12" s="16" t="s">
        <v>30</v>
      </c>
      <c r="B12" s="116">
        <v>4311</v>
      </c>
      <c r="C12" s="117">
        <f t="shared" si="0"/>
        <v>0.05861717315929023</v>
      </c>
      <c r="D12" s="109">
        <v>8011</v>
      </c>
      <c r="E12" s="107">
        <f t="shared" si="1"/>
        <v>0.06372096722876233</v>
      </c>
      <c r="F12" s="106">
        <v>4534</v>
      </c>
      <c r="G12" s="107">
        <f t="shared" si="2"/>
        <v>0.060836195792185487</v>
      </c>
      <c r="H12" s="110">
        <v>5324</v>
      </c>
      <c r="I12" s="107">
        <f t="shared" si="3"/>
        <v>0.06093136637787976</v>
      </c>
      <c r="J12" s="106">
        <v>3082</v>
      </c>
      <c r="K12" s="107">
        <f t="shared" si="4"/>
        <v>0.060625135236146904</v>
      </c>
      <c r="L12" s="109">
        <v>3441</v>
      </c>
      <c r="M12" s="107">
        <f t="shared" si="5"/>
        <v>0.05772424552515475</v>
      </c>
      <c r="N12" s="106">
        <v>9831</v>
      </c>
      <c r="O12" s="107">
        <f t="shared" si="6"/>
        <v>0.061184099975728004</v>
      </c>
      <c r="P12" s="109">
        <v>12368</v>
      </c>
      <c r="Q12" s="107">
        <f t="shared" si="7"/>
        <v>0.061418362938427694</v>
      </c>
    </row>
    <row r="13" spans="1:17" ht="12.75">
      <c r="A13" s="16" t="s">
        <v>31</v>
      </c>
      <c r="B13" s="116">
        <v>4149</v>
      </c>
      <c r="C13" s="117">
        <f t="shared" si="0"/>
        <v>0.0564144401386906</v>
      </c>
      <c r="D13" s="109">
        <v>7693</v>
      </c>
      <c r="E13" s="107">
        <f t="shared" si="1"/>
        <v>0.06119153674832962</v>
      </c>
      <c r="F13" s="106">
        <v>4316</v>
      </c>
      <c r="G13" s="107">
        <f t="shared" si="2"/>
        <v>0.05791112065264062</v>
      </c>
      <c r="H13" s="110">
        <v>5169</v>
      </c>
      <c r="I13" s="107">
        <f t="shared" si="3"/>
        <v>0.059157444178674023</v>
      </c>
      <c r="J13" s="106">
        <v>2886</v>
      </c>
      <c r="K13" s="107">
        <f t="shared" si="4"/>
        <v>0.05676967562995456</v>
      </c>
      <c r="L13" s="109">
        <v>3415</v>
      </c>
      <c r="M13" s="107">
        <f t="shared" si="5"/>
        <v>0.057288084413950446</v>
      </c>
      <c r="N13" s="106">
        <v>9564</v>
      </c>
      <c r="O13" s="107">
        <f t="shared" si="6"/>
        <v>0.05952240180733014</v>
      </c>
      <c r="P13" s="109">
        <v>11810</v>
      </c>
      <c r="Q13" s="107">
        <f t="shared" si="7"/>
        <v>0.058647385697188796</v>
      </c>
    </row>
    <row r="14" spans="1:17" ht="12.75">
      <c r="A14" s="16" t="s">
        <v>32</v>
      </c>
      <c r="B14" s="116">
        <v>4058</v>
      </c>
      <c r="C14" s="117">
        <f t="shared" si="0"/>
        <v>0.055177102454279696</v>
      </c>
      <c r="D14" s="109">
        <v>7539</v>
      </c>
      <c r="E14" s="107">
        <f t="shared" si="1"/>
        <v>0.05996659242761693</v>
      </c>
      <c r="F14" s="106">
        <v>4323</v>
      </c>
      <c r="G14" s="107">
        <f t="shared" si="2"/>
        <v>0.05800504508372692</v>
      </c>
      <c r="H14" s="110">
        <v>5095</v>
      </c>
      <c r="I14" s="107">
        <f t="shared" si="3"/>
        <v>0.05831053938679515</v>
      </c>
      <c r="J14" s="106">
        <v>2944</v>
      </c>
      <c r="K14" s="107">
        <f t="shared" si="4"/>
        <v>0.05791057694199107</v>
      </c>
      <c r="L14" s="109">
        <v>3540</v>
      </c>
      <c r="M14" s="107">
        <f t="shared" si="5"/>
        <v>0.059385012833201925</v>
      </c>
      <c r="N14" s="106">
        <v>9390</v>
      </c>
      <c r="O14" s="107">
        <f t="shared" si="6"/>
        <v>0.05843949738298097</v>
      </c>
      <c r="P14" s="109">
        <v>11433</v>
      </c>
      <c r="Q14" s="107">
        <f t="shared" si="7"/>
        <v>0.056775237991190476</v>
      </c>
    </row>
    <row r="15" spans="1:17" ht="12.75">
      <c r="A15" s="16" t="s">
        <v>33</v>
      </c>
      <c r="B15" s="116">
        <v>3901</v>
      </c>
      <c r="C15" s="117">
        <f t="shared" si="0"/>
        <v>0.05304235502073561</v>
      </c>
      <c r="D15" s="109">
        <v>7206</v>
      </c>
      <c r="E15" s="107">
        <f t="shared" si="1"/>
        <v>0.05731784918867324</v>
      </c>
      <c r="F15" s="106">
        <v>4322</v>
      </c>
      <c r="G15" s="107">
        <f t="shared" si="2"/>
        <v>0.05799162730785745</v>
      </c>
      <c r="H15" s="110">
        <v>4978</v>
      </c>
      <c r="I15" s="107">
        <f t="shared" si="3"/>
        <v>0.05697151424287856</v>
      </c>
      <c r="J15" s="106">
        <v>2827</v>
      </c>
      <c r="K15" s="107">
        <f t="shared" si="4"/>
        <v>0.05560910360564156</v>
      </c>
      <c r="L15" s="109">
        <v>3469</v>
      </c>
      <c r="M15" s="107">
        <f t="shared" si="5"/>
        <v>0.05819395749106709</v>
      </c>
      <c r="N15" s="106">
        <v>9105</v>
      </c>
      <c r="O15" s="107">
        <f t="shared" si="6"/>
        <v>0.05666577461896079</v>
      </c>
      <c r="P15" s="109">
        <v>11183</v>
      </c>
      <c r="Q15" s="107">
        <f t="shared" si="7"/>
        <v>0.0555337607325709</v>
      </c>
    </row>
    <row r="16" spans="1:17" ht="12.75">
      <c r="A16" s="16" t="s">
        <v>34</v>
      </c>
      <c r="B16" s="116">
        <v>3658</v>
      </c>
      <c r="C16" s="117">
        <f t="shared" si="0"/>
        <v>0.04973825548983615</v>
      </c>
      <c r="D16" s="109">
        <v>6952</v>
      </c>
      <c r="E16" s="107">
        <f t="shared" si="1"/>
        <v>0.05529748647788737</v>
      </c>
      <c r="F16" s="106">
        <v>4235</v>
      </c>
      <c r="G16" s="107">
        <f t="shared" si="2"/>
        <v>0.0568242808072134</v>
      </c>
      <c r="H16" s="110">
        <v>4904</v>
      </c>
      <c r="I16" s="107">
        <f t="shared" si="3"/>
        <v>0.05612460945099969</v>
      </c>
      <c r="J16" s="106">
        <v>2799</v>
      </c>
      <c r="K16" s="107">
        <f t="shared" si="4"/>
        <v>0.0550583236618998</v>
      </c>
      <c r="L16" s="109">
        <v>3439</v>
      </c>
      <c r="M16" s="107">
        <f t="shared" si="5"/>
        <v>0.05769069467044673</v>
      </c>
      <c r="N16" s="106">
        <v>8728</v>
      </c>
      <c r="O16" s="107">
        <f t="shared" si="6"/>
        <v>0.05431948169953759</v>
      </c>
      <c r="P16" s="109">
        <v>10770</v>
      </c>
      <c r="Q16" s="107">
        <f t="shared" si="7"/>
        <v>0.05348284030133136</v>
      </c>
    </row>
    <row r="17" spans="1:17" ht="12.75">
      <c r="A17" s="16" t="s">
        <v>35</v>
      </c>
      <c r="B17" s="116">
        <v>3910</v>
      </c>
      <c r="C17" s="117">
        <f t="shared" si="0"/>
        <v>0.05316472907743559</v>
      </c>
      <c r="D17" s="109">
        <v>7008</v>
      </c>
      <c r="E17" s="107">
        <f t="shared" si="1"/>
        <v>0.05574292077632835</v>
      </c>
      <c r="F17" s="106">
        <v>4152</v>
      </c>
      <c r="G17" s="107">
        <f t="shared" si="2"/>
        <v>0.05571060541004723</v>
      </c>
      <c r="H17" s="110">
        <v>4956</v>
      </c>
      <c r="I17" s="107">
        <f t="shared" si="3"/>
        <v>0.05671973173718484</v>
      </c>
      <c r="J17" s="106">
        <v>2783</v>
      </c>
      <c r="K17" s="107">
        <f t="shared" si="4"/>
        <v>0.054743592265475934</v>
      </c>
      <c r="L17" s="109">
        <v>3441</v>
      </c>
      <c r="M17" s="107">
        <f t="shared" si="5"/>
        <v>0.05772424552515475</v>
      </c>
      <c r="N17" s="106">
        <v>8700</v>
      </c>
      <c r="O17" s="107">
        <f t="shared" si="6"/>
        <v>0.05414522121745841</v>
      </c>
      <c r="P17" s="109">
        <v>10591</v>
      </c>
      <c r="Q17" s="107">
        <f t="shared" si="7"/>
        <v>0.052593942584159746</v>
      </c>
    </row>
    <row r="18" spans="1:17" ht="12.75">
      <c r="A18" s="16" t="s">
        <v>36</v>
      </c>
      <c r="B18" s="116">
        <v>3848</v>
      </c>
      <c r="C18" s="117">
        <f t="shared" si="0"/>
        <v>0.052321707797946836</v>
      </c>
      <c r="D18" s="109">
        <v>7051</v>
      </c>
      <c r="E18" s="107">
        <f t="shared" si="1"/>
        <v>0.05608495068405982</v>
      </c>
      <c r="F18" s="106">
        <v>4336</v>
      </c>
      <c r="G18" s="107">
        <f t="shared" si="2"/>
        <v>0.05817947617003005</v>
      </c>
      <c r="H18" s="110">
        <v>4955</v>
      </c>
      <c r="I18" s="107">
        <f t="shared" si="3"/>
        <v>0.05670828707783513</v>
      </c>
      <c r="J18" s="106">
        <v>2712</v>
      </c>
      <c r="K18" s="107">
        <f t="shared" si="4"/>
        <v>0.05334697169384504</v>
      </c>
      <c r="L18" s="109">
        <v>3595</v>
      </c>
      <c r="M18" s="107">
        <f t="shared" si="5"/>
        <v>0.060307661337672576</v>
      </c>
      <c r="N18" s="106">
        <v>8811</v>
      </c>
      <c r="O18" s="107">
        <f t="shared" si="6"/>
        <v>0.05483603955712943</v>
      </c>
      <c r="P18" s="109">
        <v>10980</v>
      </c>
      <c r="Q18" s="107">
        <f t="shared" si="7"/>
        <v>0.054525681198571804</v>
      </c>
    </row>
    <row r="19" spans="1:17" ht="12.75">
      <c r="A19" s="16" t="s">
        <v>37</v>
      </c>
      <c r="B19" s="116">
        <v>3903</v>
      </c>
      <c r="C19" s="117">
        <f t="shared" si="0"/>
        <v>0.05306954925555782</v>
      </c>
      <c r="D19" s="109">
        <v>6678</v>
      </c>
      <c r="E19" s="107">
        <f t="shared" si="1"/>
        <v>0.05311804008908686</v>
      </c>
      <c r="F19" s="106">
        <v>4268</v>
      </c>
      <c r="G19" s="107">
        <f t="shared" si="2"/>
        <v>0.05726706741090597</v>
      </c>
      <c r="H19" s="110">
        <v>4903</v>
      </c>
      <c r="I19" s="107">
        <f t="shared" si="3"/>
        <v>0.056113164791649975</v>
      </c>
      <c r="J19" s="106">
        <v>2653</v>
      </c>
      <c r="K19" s="107">
        <f t="shared" si="4"/>
        <v>0.052186399669532035</v>
      </c>
      <c r="L19" s="109">
        <v>3793</v>
      </c>
      <c r="M19" s="107">
        <f t="shared" si="5"/>
        <v>0.06362919595376693</v>
      </c>
      <c r="N19" s="106">
        <v>8554</v>
      </c>
      <c r="O19" s="107">
        <f t="shared" si="6"/>
        <v>0.05323657727518842</v>
      </c>
      <c r="P19" s="109">
        <v>10362</v>
      </c>
      <c r="Q19" s="107">
        <f t="shared" si="7"/>
        <v>0.05145674941526421</v>
      </c>
    </row>
    <row r="20" spans="1:17" ht="12.75">
      <c r="A20" s="16" t="s">
        <v>38</v>
      </c>
      <c r="B20" s="118">
        <v>3768</v>
      </c>
      <c r="C20" s="117">
        <f t="shared" si="0"/>
        <v>0.051233938405058126</v>
      </c>
      <c r="D20" s="109">
        <v>6519</v>
      </c>
      <c r="E20" s="107">
        <f t="shared" si="1"/>
        <v>0.05185332484887051</v>
      </c>
      <c r="F20" s="106">
        <v>4328</v>
      </c>
      <c r="G20" s="107">
        <f t="shared" si="2"/>
        <v>0.05807213396307428</v>
      </c>
      <c r="H20" s="112">
        <v>4837</v>
      </c>
      <c r="I20" s="107">
        <f t="shared" si="3"/>
        <v>0.05535781727456882</v>
      </c>
      <c r="J20" s="106">
        <v>2536</v>
      </c>
      <c r="K20" s="107">
        <f t="shared" si="4"/>
        <v>0.049884926333182526</v>
      </c>
      <c r="L20" s="109">
        <v>3590</v>
      </c>
      <c r="M20" s="107">
        <f t="shared" si="5"/>
        <v>0.06022378420090252</v>
      </c>
      <c r="N20" s="106">
        <v>8111</v>
      </c>
      <c r="O20" s="107">
        <f t="shared" si="6"/>
        <v>0.05047952750515002</v>
      </c>
      <c r="P20" s="109">
        <v>10023</v>
      </c>
      <c r="Q20" s="107">
        <f t="shared" si="7"/>
        <v>0.04977330625257607</v>
      </c>
    </row>
    <row r="21" spans="1:17" ht="12.75">
      <c r="A21" s="23" t="s">
        <v>39</v>
      </c>
      <c r="B21" s="113">
        <f>SUM(B3:B20)</f>
        <v>73545</v>
      </c>
      <c r="C21" s="119">
        <f t="shared" si="0"/>
        <v>1</v>
      </c>
      <c r="D21" s="114">
        <f>SUM(D3:D20)</f>
        <v>125720</v>
      </c>
      <c r="E21" s="115">
        <f t="shared" si="1"/>
        <v>1</v>
      </c>
      <c r="F21" s="113">
        <f>SUM(F3:F20)</f>
        <v>74528</v>
      </c>
      <c r="G21" s="115">
        <f t="shared" si="2"/>
        <v>1</v>
      </c>
      <c r="H21" s="114">
        <f>SUM(H3:H20)</f>
        <v>87377</v>
      </c>
      <c r="I21" s="115">
        <f t="shared" si="3"/>
        <v>1</v>
      </c>
      <c r="J21" s="113">
        <f>SUM(J3:J20)</f>
        <v>50837</v>
      </c>
      <c r="K21" s="115">
        <f t="shared" si="4"/>
        <v>1</v>
      </c>
      <c r="L21" s="114">
        <f>SUM(L3:L20)</f>
        <v>59611</v>
      </c>
      <c r="M21" s="115">
        <f t="shared" si="5"/>
        <v>1</v>
      </c>
      <c r="N21" s="113">
        <f>SUM(N3:N20)</f>
        <v>160679</v>
      </c>
      <c r="O21" s="115">
        <f t="shared" si="6"/>
        <v>1</v>
      </c>
      <c r="P21" s="114">
        <f>SUM(P3:P20)</f>
        <v>201373</v>
      </c>
      <c r="Q21" s="115">
        <f t="shared" si="7"/>
        <v>1</v>
      </c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99" t="s">
        <v>100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</sheetData>
  <sheetProtection selectLockedCells="1" selectUnlockedCells="1"/>
  <mergeCells count="10">
    <mergeCell ref="A23:Q23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Q23"/>
    </sheetView>
  </sheetViews>
  <sheetFormatPr defaultColWidth="11.421875" defaultRowHeight="12.75"/>
  <cols>
    <col min="1" max="1" width="16.28125" style="17" customWidth="1"/>
    <col min="2" max="2" width="6.421875" style="17" customWidth="1"/>
    <col min="3" max="3" width="8.00390625" style="17" bestFit="1" customWidth="1"/>
    <col min="4" max="4" width="7.421875" style="17" customWidth="1"/>
    <col min="5" max="5" width="5.57421875" style="17" customWidth="1"/>
    <col min="6" max="6" width="6.421875" style="17" customWidth="1"/>
    <col min="7" max="7" width="5.57421875" style="17" customWidth="1"/>
    <col min="8" max="8" width="6.421875" style="17" customWidth="1"/>
    <col min="9" max="9" width="5.57421875" style="17" customWidth="1"/>
    <col min="10" max="10" width="6.421875" style="17" customWidth="1"/>
    <col min="11" max="11" width="5.57421875" style="17" customWidth="1"/>
    <col min="12" max="12" width="6.421875" style="17" customWidth="1"/>
    <col min="13" max="13" width="5.57421875" style="17" customWidth="1"/>
    <col min="14" max="14" width="7.421875" style="17" customWidth="1"/>
    <col min="15" max="15" width="5.57421875" style="17" customWidth="1"/>
    <col min="16" max="16" width="7.421875" style="17" customWidth="1"/>
    <col min="17" max="17" width="5.57421875" style="17" customWidth="1"/>
    <col min="18" max="16384" width="11.421875" style="17" customWidth="1"/>
  </cols>
  <sheetData>
    <row r="1" spans="1:17" ht="22.5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7.25" customHeight="1">
      <c r="A2" s="15"/>
      <c r="B2" s="203" t="s">
        <v>45</v>
      </c>
      <c r="C2" s="203"/>
      <c r="D2" s="205" t="s">
        <v>46</v>
      </c>
      <c r="E2" s="205"/>
      <c r="F2" s="203" t="s">
        <v>47</v>
      </c>
      <c r="G2" s="203"/>
      <c r="H2" s="201" t="s">
        <v>48</v>
      </c>
      <c r="I2" s="202"/>
      <c r="J2" s="203" t="s">
        <v>49</v>
      </c>
      <c r="K2" s="203"/>
      <c r="L2" s="201" t="s">
        <v>50</v>
      </c>
      <c r="M2" s="202"/>
      <c r="N2" s="203" t="s">
        <v>51</v>
      </c>
      <c r="O2" s="203"/>
      <c r="P2" s="204" t="s">
        <v>52</v>
      </c>
      <c r="Q2" s="202"/>
    </row>
    <row r="3" spans="1:17" ht="12.75">
      <c r="A3" s="120" t="s">
        <v>21</v>
      </c>
      <c r="B3" s="104">
        <v>3601</v>
      </c>
      <c r="C3" s="105">
        <f>B3/$B$21</f>
        <v>0.05168281306063868</v>
      </c>
      <c r="D3" s="121">
        <v>5345</v>
      </c>
      <c r="E3" s="107">
        <f>D3/$D$21</f>
        <v>0.045137862601866315</v>
      </c>
      <c r="F3" s="106">
        <v>3340</v>
      </c>
      <c r="G3" s="105">
        <f>F3/$F$21</f>
        <v>0.047691121455293146</v>
      </c>
      <c r="H3" s="122">
        <v>3683</v>
      </c>
      <c r="I3" s="123">
        <f>H3/$H$21</f>
        <v>0.044704197315077805</v>
      </c>
      <c r="J3" s="106">
        <v>2210</v>
      </c>
      <c r="K3" s="105">
        <f>J3/$J$21</f>
        <v>0.04611179502159534</v>
      </c>
      <c r="L3" s="124">
        <v>2511</v>
      </c>
      <c r="M3" s="123">
        <f>L3/$L$21</f>
        <v>0.04438356164383562</v>
      </c>
      <c r="N3" s="106">
        <v>7056</v>
      </c>
      <c r="O3" s="105">
        <f>N3/$N$21</f>
        <v>0.04639724351977275</v>
      </c>
      <c r="P3" s="124">
        <v>9011</v>
      </c>
      <c r="Q3" s="123">
        <f>P3/$P$21</f>
        <v>0.04731400727746245</v>
      </c>
    </row>
    <row r="4" spans="1:17" ht="12.75">
      <c r="A4" s="120" t="s">
        <v>22</v>
      </c>
      <c r="B4" s="104">
        <v>3766</v>
      </c>
      <c r="C4" s="105">
        <f aca="true" t="shared" si="0" ref="C4:C21">B4/$B$21</f>
        <v>0.05405095084320057</v>
      </c>
      <c r="D4" s="121">
        <v>5810</v>
      </c>
      <c r="E4" s="107">
        <f aca="true" t="shared" si="1" ref="E4:E21">D4/$D$21</f>
        <v>0.049064729975087616</v>
      </c>
      <c r="F4" s="106">
        <v>3430</v>
      </c>
      <c r="G4" s="105">
        <f aca="true" t="shared" si="2" ref="G4:G21">F4/$F$21</f>
        <v>0.04897621155438787</v>
      </c>
      <c r="H4" s="122">
        <v>3904</v>
      </c>
      <c r="I4" s="123">
        <f aca="true" t="shared" si="3" ref="I4:I21">H4/$H$21</f>
        <v>0.04738669191367465</v>
      </c>
      <c r="J4" s="106">
        <v>2465</v>
      </c>
      <c r="K4" s="105">
        <f aca="true" t="shared" si="4" ref="K4:K21">J4/$J$21</f>
        <v>0.05143238675485634</v>
      </c>
      <c r="L4" s="124">
        <v>2750</v>
      </c>
      <c r="M4" s="123">
        <f aca="true" t="shared" si="5" ref="M4:M21">L4/$L$21</f>
        <v>0.048608042421564294</v>
      </c>
      <c r="N4" s="106">
        <v>7684</v>
      </c>
      <c r="O4" s="105">
        <f aca="true" t="shared" si="6" ref="O4:O21">N4/$N$21</f>
        <v>0.0505267034022015</v>
      </c>
      <c r="P4" s="124">
        <v>9761</v>
      </c>
      <c r="Q4" s="123">
        <f aca="true" t="shared" si="7" ref="Q4:Q21">P4/$P$21</f>
        <v>0.05125202808071368</v>
      </c>
    </row>
    <row r="5" spans="1:17" ht="12.75">
      <c r="A5" s="120" t="s">
        <v>23</v>
      </c>
      <c r="B5" s="104">
        <v>3732</v>
      </c>
      <c r="C5" s="105">
        <f t="shared" si="0"/>
        <v>0.05356297093649085</v>
      </c>
      <c r="D5" s="121">
        <v>5739</v>
      </c>
      <c r="E5" s="107">
        <f t="shared" si="1"/>
        <v>0.04846514377401512</v>
      </c>
      <c r="F5" s="106">
        <v>3428</v>
      </c>
      <c r="G5" s="105">
        <f t="shared" si="2"/>
        <v>0.04894765399663021</v>
      </c>
      <c r="H5" s="122">
        <v>3935</v>
      </c>
      <c r="I5" s="123">
        <f t="shared" si="3"/>
        <v>0.04776296943655475</v>
      </c>
      <c r="J5" s="106">
        <v>2515</v>
      </c>
      <c r="K5" s="105">
        <f t="shared" si="4"/>
        <v>0.052475640035887915</v>
      </c>
      <c r="L5" s="124">
        <v>2682</v>
      </c>
      <c r="M5" s="123">
        <f t="shared" si="5"/>
        <v>0.047406098099867434</v>
      </c>
      <c r="N5" s="106">
        <v>7646</v>
      </c>
      <c r="O5" s="105">
        <f t="shared" si="6"/>
        <v>0.05027683162587619</v>
      </c>
      <c r="P5" s="124">
        <v>9665</v>
      </c>
      <c r="Q5" s="123">
        <f t="shared" si="7"/>
        <v>0.050747961417897516</v>
      </c>
    </row>
    <row r="6" spans="1:17" ht="12.75">
      <c r="A6" s="120" t="s">
        <v>24</v>
      </c>
      <c r="B6" s="104">
        <v>3870</v>
      </c>
      <c r="C6" s="105">
        <f t="shared" si="0"/>
        <v>0.05554359526372443</v>
      </c>
      <c r="D6" s="121">
        <v>6327</v>
      </c>
      <c r="E6" s="107">
        <f t="shared" si="1"/>
        <v>0.05343073090402398</v>
      </c>
      <c r="F6" s="106">
        <v>3634</v>
      </c>
      <c r="G6" s="105">
        <f t="shared" si="2"/>
        <v>0.05188908244566925</v>
      </c>
      <c r="H6" s="122">
        <v>4255</v>
      </c>
      <c r="I6" s="123">
        <f t="shared" si="3"/>
        <v>0.05164712451144612</v>
      </c>
      <c r="J6" s="106">
        <v>2546</v>
      </c>
      <c r="K6" s="105">
        <f t="shared" si="4"/>
        <v>0.053122457070127485</v>
      </c>
      <c r="L6" s="124">
        <v>2729</v>
      </c>
      <c r="M6" s="123">
        <f t="shared" si="5"/>
        <v>0.04823685373398144</v>
      </c>
      <c r="N6" s="106">
        <v>8329</v>
      </c>
      <c r="O6" s="105">
        <f t="shared" si="6"/>
        <v>0.054767948026670524</v>
      </c>
      <c r="P6" s="124">
        <v>10334</v>
      </c>
      <c r="Q6" s="123">
        <f t="shared" si="7"/>
        <v>0.05426067597439761</v>
      </c>
    </row>
    <row r="7" spans="1:17" ht="12.75">
      <c r="A7" s="120" t="s">
        <v>25</v>
      </c>
      <c r="B7" s="104">
        <v>4108</v>
      </c>
      <c r="C7" s="105">
        <f t="shared" si="0"/>
        <v>0.0589594546106925</v>
      </c>
      <c r="D7" s="121">
        <v>6365</v>
      </c>
      <c r="E7" s="107">
        <f t="shared" si="1"/>
        <v>0.05375163619473884</v>
      </c>
      <c r="F7" s="106">
        <v>3735</v>
      </c>
      <c r="G7" s="105">
        <f t="shared" si="2"/>
        <v>0.0533312391124311</v>
      </c>
      <c r="H7" s="122">
        <v>4351</v>
      </c>
      <c r="I7" s="123">
        <f t="shared" si="3"/>
        <v>0.05281237103391353</v>
      </c>
      <c r="J7" s="106">
        <v>2681</v>
      </c>
      <c r="K7" s="105">
        <f t="shared" si="4"/>
        <v>0.05593924092891272</v>
      </c>
      <c r="L7" s="124">
        <v>2972</v>
      </c>
      <c r="M7" s="123">
        <f t="shared" si="5"/>
        <v>0.05253203711886876</v>
      </c>
      <c r="N7" s="106">
        <v>8581</v>
      </c>
      <c r="O7" s="105">
        <f t="shared" si="6"/>
        <v>0.05642499243809098</v>
      </c>
      <c r="P7" s="124">
        <v>10782</v>
      </c>
      <c r="Q7" s="123">
        <f t="shared" si="7"/>
        <v>0.05661298706753968</v>
      </c>
    </row>
    <row r="8" spans="1:17" ht="12.75">
      <c r="A8" s="120" t="s">
        <v>26</v>
      </c>
      <c r="B8" s="104">
        <v>4192</v>
      </c>
      <c r="C8" s="105">
        <f t="shared" si="0"/>
        <v>0.06016505202726947</v>
      </c>
      <c r="D8" s="121">
        <v>6702</v>
      </c>
      <c r="E8" s="107">
        <f t="shared" si="1"/>
        <v>0.056597559430815354</v>
      </c>
      <c r="F8" s="106">
        <v>3814</v>
      </c>
      <c r="G8" s="105">
        <f t="shared" si="2"/>
        <v>0.0544592626438587</v>
      </c>
      <c r="H8" s="122">
        <v>4508</v>
      </c>
      <c r="I8" s="123">
        <f t="shared" si="3"/>
        <v>0.05471803461753211</v>
      </c>
      <c r="J8" s="106">
        <v>2771</v>
      </c>
      <c r="K8" s="105">
        <f t="shared" si="4"/>
        <v>0.057817096834769544</v>
      </c>
      <c r="L8" s="124">
        <v>2985</v>
      </c>
      <c r="M8" s="123">
        <f t="shared" si="5"/>
        <v>0.052761820592134336</v>
      </c>
      <c r="N8" s="106">
        <v>8703</v>
      </c>
      <c r="O8" s="105">
        <f t="shared" si="6"/>
        <v>0.057227212351556436</v>
      </c>
      <c r="P8" s="124">
        <v>11127</v>
      </c>
      <c r="Q8" s="123">
        <f t="shared" si="7"/>
        <v>0.05842447663703525</v>
      </c>
    </row>
    <row r="9" spans="1:17" ht="12.75">
      <c r="A9" s="120" t="s">
        <v>27</v>
      </c>
      <c r="B9" s="104">
        <v>4112</v>
      </c>
      <c r="C9" s="105">
        <f t="shared" si="0"/>
        <v>0.05901686401148188</v>
      </c>
      <c r="D9" s="121">
        <v>6881</v>
      </c>
      <c r="E9" s="107">
        <f t="shared" si="1"/>
        <v>0.05810919224760377</v>
      </c>
      <c r="F9" s="106">
        <v>3971</v>
      </c>
      <c r="G9" s="105">
        <f t="shared" si="2"/>
        <v>0.05670103092783505</v>
      </c>
      <c r="H9" s="122">
        <v>4716</v>
      </c>
      <c r="I9" s="123">
        <f t="shared" si="3"/>
        <v>0.05724273541621149</v>
      </c>
      <c r="J9" s="106">
        <v>2813</v>
      </c>
      <c r="K9" s="105">
        <f t="shared" si="4"/>
        <v>0.058693429590836066</v>
      </c>
      <c r="L9" s="124">
        <v>3163</v>
      </c>
      <c r="M9" s="123">
        <f t="shared" si="5"/>
        <v>0.05590808661069377</v>
      </c>
      <c r="N9" s="106">
        <v>9022</v>
      </c>
      <c r="O9" s="105">
        <f t="shared" si="6"/>
        <v>0.059324820158076774</v>
      </c>
      <c r="P9" s="124">
        <v>11483</v>
      </c>
      <c r="Q9" s="123">
        <f t="shared" si="7"/>
        <v>0.0602937238449785</v>
      </c>
    </row>
    <row r="10" spans="1:17" ht="12.75">
      <c r="A10" s="120" t="s">
        <v>28</v>
      </c>
      <c r="B10" s="104">
        <v>4421</v>
      </c>
      <c r="C10" s="105">
        <f t="shared" si="0"/>
        <v>0.06345174022246143</v>
      </c>
      <c r="D10" s="121">
        <v>7346</v>
      </c>
      <c r="E10" s="107">
        <f t="shared" si="1"/>
        <v>0.06203605962082506</v>
      </c>
      <c r="F10" s="106">
        <v>4177</v>
      </c>
      <c r="G10" s="105">
        <f t="shared" si="2"/>
        <v>0.05964245937687409</v>
      </c>
      <c r="H10" s="122">
        <v>5096</v>
      </c>
      <c r="I10" s="123">
        <f t="shared" si="3"/>
        <v>0.06185516956764499</v>
      </c>
      <c r="J10" s="106">
        <v>2975</v>
      </c>
      <c r="K10" s="105">
        <f t="shared" si="4"/>
        <v>0.06207357022137835</v>
      </c>
      <c r="L10" s="124">
        <v>3374</v>
      </c>
      <c r="M10" s="123">
        <f t="shared" si="5"/>
        <v>0.059637649138311974</v>
      </c>
      <c r="N10" s="106">
        <v>9240</v>
      </c>
      <c r="O10" s="105">
        <f t="shared" si="6"/>
        <v>0.06075829508541669</v>
      </c>
      <c r="P10" s="124">
        <v>12240</v>
      </c>
      <c r="Q10" s="123">
        <f t="shared" si="7"/>
        <v>0.06426849950906008</v>
      </c>
    </row>
    <row r="11" spans="1:17" ht="12.75">
      <c r="A11" s="120" t="s">
        <v>29</v>
      </c>
      <c r="B11" s="104">
        <v>4069</v>
      </c>
      <c r="C11" s="105">
        <f t="shared" si="0"/>
        <v>0.058399712952996057</v>
      </c>
      <c r="D11" s="121">
        <v>7433</v>
      </c>
      <c r="E11" s="107">
        <f t="shared" si="1"/>
        <v>0.06277076383904066</v>
      </c>
      <c r="F11" s="106">
        <v>4011</v>
      </c>
      <c r="G11" s="105">
        <f t="shared" si="2"/>
        <v>0.05727218208298826</v>
      </c>
      <c r="H11" s="122">
        <v>5109</v>
      </c>
      <c r="I11" s="123">
        <f t="shared" si="3"/>
        <v>0.06201296336756245</v>
      </c>
      <c r="J11" s="106">
        <v>2876</v>
      </c>
      <c r="K11" s="105">
        <f t="shared" si="4"/>
        <v>0.06000792872493584</v>
      </c>
      <c r="L11" s="124">
        <v>3231</v>
      </c>
      <c r="M11" s="123">
        <f t="shared" si="5"/>
        <v>0.05711003093239063</v>
      </c>
      <c r="N11" s="106">
        <v>9283</v>
      </c>
      <c r="O11" s="105">
        <f t="shared" si="6"/>
        <v>0.06104104472704796</v>
      </c>
      <c r="P11" s="124">
        <v>11666</v>
      </c>
      <c r="Q11" s="123">
        <f t="shared" si="7"/>
        <v>0.0612546009209718</v>
      </c>
    </row>
    <row r="12" spans="1:17" ht="12.75">
      <c r="A12" s="120" t="s">
        <v>30</v>
      </c>
      <c r="B12" s="104">
        <v>4270</v>
      </c>
      <c r="C12" s="105">
        <f t="shared" si="0"/>
        <v>0.06128453534266236</v>
      </c>
      <c r="D12" s="121">
        <v>7478</v>
      </c>
      <c r="E12" s="107">
        <f t="shared" si="1"/>
        <v>0.06315078326225562</v>
      </c>
      <c r="F12" s="106">
        <v>4213</v>
      </c>
      <c r="G12" s="105">
        <f t="shared" si="2"/>
        <v>0.06015649541651198</v>
      </c>
      <c r="H12" s="122">
        <v>5082</v>
      </c>
      <c r="I12" s="123">
        <f t="shared" si="3"/>
        <v>0.06168523778311849</v>
      </c>
      <c r="J12" s="106">
        <v>2850</v>
      </c>
      <c r="K12" s="105">
        <f t="shared" si="4"/>
        <v>0.05946543701879942</v>
      </c>
      <c r="L12" s="124">
        <v>3406</v>
      </c>
      <c r="M12" s="123">
        <f t="shared" si="5"/>
        <v>0.06020326999558109</v>
      </c>
      <c r="N12" s="106">
        <v>9017</v>
      </c>
      <c r="O12" s="105">
        <f t="shared" si="6"/>
        <v>0.059291942292770815</v>
      </c>
      <c r="P12" s="124">
        <v>11507</v>
      </c>
      <c r="Q12" s="123">
        <f t="shared" si="7"/>
        <v>0.06041974051068254</v>
      </c>
    </row>
    <row r="13" spans="1:17" ht="12.75">
      <c r="A13" s="120" t="s">
        <v>31</v>
      </c>
      <c r="B13" s="104">
        <v>3938</v>
      </c>
      <c r="C13" s="105">
        <f t="shared" si="0"/>
        <v>0.05651955507714388</v>
      </c>
      <c r="D13" s="121">
        <v>7154</v>
      </c>
      <c r="E13" s="107">
        <f t="shared" si="1"/>
        <v>0.06041464341510788</v>
      </c>
      <c r="F13" s="106">
        <v>4126</v>
      </c>
      <c r="G13" s="105">
        <f t="shared" si="2"/>
        <v>0.05891424165405375</v>
      </c>
      <c r="H13" s="122">
        <v>4934</v>
      </c>
      <c r="I13" s="123">
        <f t="shared" si="3"/>
        <v>0.05988881606098123</v>
      </c>
      <c r="J13" s="106">
        <v>2845</v>
      </c>
      <c r="K13" s="105">
        <f t="shared" si="4"/>
        <v>0.059361111690696265</v>
      </c>
      <c r="L13" s="124">
        <v>3262</v>
      </c>
      <c r="M13" s="123">
        <f t="shared" si="5"/>
        <v>0.05765797613787008</v>
      </c>
      <c r="N13" s="106">
        <v>9259</v>
      </c>
      <c r="O13" s="105">
        <f t="shared" si="6"/>
        <v>0.060883230973579346</v>
      </c>
      <c r="P13" s="124">
        <v>11396</v>
      </c>
      <c r="Q13" s="123">
        <f t="shared" si="7"/>
        <v>0.05983691343180136</v>
      </c>
    </row>
    <row r="14" spans="1:17" ht="12.75">
      <c r="A14" s="120" t="s">
        <v>32</v>
      </c>
      <c r="B14" s="104">
        <v>3887</v>
      </c>
      <c r="C14" s="105">
        <f t="shared" si="0"/>
        <v>0.0557875852170793</v>
      </c>
      <c r="D14" s="121">
        <v>6982</v>
      </c>
      <c r="E14" s="107">
        <f t="shared" si="1"/>
        <v>0.058962124730819576</v>
      </c>
      <c r="F14" s="106">
        <v>4056</v>
      </c>
      <c r="G14" s="105">
        <f t="shared" si="2"/>
        <v>0.05791472713253563</v>
      </c>
      <c r="H14" s="122">
        <v>4839</v>
      </c>
      <c r="I14" s="123">
        <f t="shared" si="3"/>
        <v>0.05873570752312286</v>
      </c>
      <c r="J14" s="106">
        <v>2659</v>
      </c>
      <c r="K14" s="105">
        <f t="shared" si="4"/>
        <v>0.05548020948525883</v>
      </c>
      <c r="L14" s="124">
        <v>3325</v>
      </c>
      <c r="M14" s="123">
        <f t="shared" si="5"/>
        <v>0.05877154220061865</v>
      </c>
      <c r="N14" s="106">
        <v>8928</v>
      </c>
      <c r="O14" s="105">
        <f t="shared" si="6"/>
        <v>0.0587067162903247</v>
      </c>
      <c r="P14" s="124">
        <v>10910</v>
      </c>
      <c r="Q14" s="123">
        <f t="shared" si="7"/>
        <v>0.05728507595129456</v>
      </c>
    </row>
    <row r="15" spans="1:17" ht="12.75">
      <c r="A15" s="120" t="s">
        <v>33</v>
      </c>
      <c r="B15" s="104">
        <v>3734</v>
      </c>
      <c r="C15" s="105">
        <f t="shared" si="0"/>
        <v>0.05359167563688554</v>
      </c>
      <c r="D15" s="121">
        <v>6916</v>
      </c>
      <c r="E15" s="107">
        <f t="shared" si="1"/>
        <v>0.058404762910104296</v>
      </c>
      <c r="F15" s="106">
        <v>4078</v>
      </c>
      <c r="G15" s="105">
        <f t="shared" si="2"/>
        <v>0.05822886026786989</v>
      </c>
      <c r="H15" s="122">
        <v>4808</v>
      </c>
      <c r="I15" s="123">
        <f t="shared" si="3"/>
        <v>0.05835943000024276</v>
      </c>
      <c r="J15" s="106">
        <v>2726</v>
      </c>
      <c r="K15" s="105">
        <f t="shared" si="4"/>
        <v>0.056878168881841135</v>
      </c>
      <c r="L15" s="124">
        <v>3381</v>
      </c>
      <c r="M15" s="123">
        <f t="shared" si="5"/>
        <v>0.05976137870083959</v>
      </c>
      <c r="N15" s="106">
        <v>8726</v>
      </c>
      <c r="O15" s="105">
        <f t="shared" si="6"/>
        <v>0.05737845053196386</v>
      </c>
      <c r="P15" s="124">
        <v>10695</v>
      </c>
      <c r="Q15" s="123">
        <f t="shared" si="7"/>
        <v>0.05615617665436254</v>
      </c>
    </row>
    <row r="16" spans="1:17" ht="12.75">
      <c r="A16" s="120" t="s">
        <v>34</v>
      </c>
      <c r="B16" s="104">
        <v>3695</v>
      </c>
      <c r="C16" s="105">
        <f t="shared" si="0"/>
        <v>0.053031933979189094</v>
      </c>
      <c r="D16" s="121">
        <v>6698</v>
      </c>
      <c r="E16" s="107">
        <f t="shared" si="1"/>
        <v>0.05656377992652958</v>
      </c>
      <c r="F16" s="106">
        <v>3991</v>
      </c>
      <c r="G16" s="105">
        <f t="shared" si="2"/>
        <v>0.05698660650541166</v>
      </c>
      <c r="H16" s="122">
        <v>4578</v>
      </c>
      <c r="I16" s="123">
        <f t="shared" si="3"/>
        <v>0.05556769354016459</v>
      </c>
      <c r="J16" s="106">
        <v>2639</v>
      </c>
      <c r="K16" s="105">
        <f t="shared" si="4"/>
        <v>0.0550629081728462</v>
      </c>
      <c r="L16" s="124">
        <v>3270</v>
      </c>
      <c r="M16" s="123">
        <f t="shared" si="5"/>
        <v>0.05779938135218736</v>
      </c>
      <c r="N16" s="106">
        <v>8328</v>
      </c>
      <c r="O16" s="105">
        <f t="shared" si="6"/>
        <v>0.05476137245360933</v>
      </c>
      <c r="P16" s="124">
        <v>10288</v>
      </c>
      <c r="Q16" s="123">
        <f t="shared" si="7"/>
        <v>0.05401914403179821</v>
      </c>
    </row>
    <row r="17" spans="1:17" ht="12.75">
      <c r="A17" s="120" t="s">
        <v>35</v>
      </c>
      <c r="B17" s="104">
        <v>3640</v>
      </c>
      <c r="C17" s="105">
        <f t="shared" si="0"/>
        <v>0.052242554718335124</v>
      </c>
      <c r="D17" s="121">
        <v>6584</v>
      </c>
      <c r="E17" s="107">
        <f t="shared" si="1"/>
        <v>0.055601064054385</v>
      </c>
      <c r="F17" s="106">
        <v>4058</v>
      </c>
      <c r="G17" s="105">
        <f t="shared" si="2"/>
        <v>0.057943284690293285</v>
      </c>
      <c r="H17" s="122">
        <v>4761</v>
      </c>
      <c r="I17" s="123">
        <f t="shared" si="3"/>
        <v>0.05778894472361809</v>
      </c>
      <c r="J17" s="106">
        <v>2658</v>
      </c>
      <c r="K17" s="105">
        <f t="shared" si="4"/>
        <v>0.0554593444196382</v>
      </c>
      <c r="L17" s="124">
        <v>3256</v>
      </c>
      <c r="M17" s="123">
        <f t="shared" si="5"/>
        <v>0.057551922227132124</v>
      </c>
      <c r="N17" s="106">
        <v>8419</v>
      </c>
      <c r="O17" s="105">
        <f t="shared" si="6"/>
        <v>0.05535974960217783</v>
      </c>
      <c r="P17" s="124">
        <v>10224</v>
      </c>
      <c r="Q17" s="123">
        <f t="shared" si="7"/>
        <v>0.05368309958992077</v>
      </c>
    </row>
    <row r="18" spans="1:17" ht="12.75">
      <c r="A18" s="120" t="s">
        <v>36</v>
      </c>
      <c r="B18" s="104">
        <v>3601</v>
      </c>
      <c r="C18" s="105">
        <f t="shared" si="0"/>
        <v>0.05168281306063868</v>
      </c>
      <c r="D18" s="121">
        <v>6341</v>
      </c>
      <c r="E18" s="107">
        <f t="shared" si="1"/>
        <v>0.0535489591690242</v>
      </c>
      <c r="F18" s="106">
        <v>4058</v>
      </c>
      <c r="G18" s="105">
        <f t="shared" si="2"/>
        <v>0.057943284690293285</v>
      </c>
      <c r="H18" s="122">
        <v>4697</v>
      </c>
      <c r="I18" s="123">
        <f t="shared" si="3"/>
        <v>0.05701211370863982</v>
      </c>
      <c r="J18" s="106">
        <v>2661</v>
      </c>
      <c r="K18" s="105">
        <f t="shared" si="4"/>
        <v>0.05552193961650009</v>
      </c>
      <c r="L18" s="124">
        <v>3432</v>
      </c>
      <c r="M18" s="123">
        <f t="shared" si="5"/>
        <v>0.06066283694211224</v>
      </c>
      <c r="N18" s="106">
        <v>8210</v>
      </c>
      <c r="O18" s="105">
        <f t="shared" si="6"/>
        <v>0.05398545483238864</v>
      </c>
      <c r="P18" s="124">
        <v>10119</v>
      </c>
      <c r="Q18" s="123">
        <f t="shared" si="7"/>
        <v>0.053131776677465596</v>
      </c>
    </row>
    <row r="19" spans="1:17" ht="12.75">
      <c r="A19" s="120" t="s">
        <v>37</v>
      </c>
      <c r="B19" s="104">
        <v>3580</v>
      </c>
      <c r="C19" s="105">
        <f t="shared" si="0"/>
        <v>0.05138141370649444</v>
      </c>
      <c r="D19" s="121">
        <v>6331</v>
      </c>
      <c r="E19" s="107">
        <f t="shared" si="1"/>
        <v>0.05346451040830976</v>
      </c>
      <c r="F19" s="106">
        <v>3922</v>
      </c>
      <c r="G19" s="105">
        <f t="shared" si="2"/>
        <v>0.05600137076277237</v>
      </c>
      <c r="H19" s="122">
        <v>4540</v>
      </c>
      <c r="I19" s="123">
        <f t="shared" si="3"/>
        <v>0.055106450125021245</v>
      </c>
      <c r="J19" s="106">
        <v>2530</v>
      </c>
      <c r="K19" s="105">
        <f t="shared" si="4"/>
        <v>0.05278861602019738</v>
      </c>
      <c r="L19" s="124">
        <v>3503</v>
      </c>
      <c r="M19" s="123">
        <f t="shared" si="5"/>
        <v>0.06191780821917808</v>
      </c>
      <c r="N19" s="106">
        <v>8029</v>
      </c>
      <c r="O19" s="105">
        <f t="shared" si="6"/>
        <v>0.05279527610831284</v>
      </c>
      <c r="P19" s="124">
        <v>9724</v>
      </c>
      <c r="Q19" s="123">
        <f t="shared" si="7"/>
        <v>0.05105775238775328</v>
      </c>
    </row>
    <row r="20" spans="1:17" ht="12.75">
      <c r="A20" s="120" t="s">
        <v>38</v>
      </c>
      <c r="B20" s="111">
        <v>3459</v>
      </c>
      <c r="C20" s="105">
        <f t="shared" si="0"/>
        <v>0.04964477933261571</v>
      </c>
      <c r="D20" s="121">
        <v>5983</v>
      </c>
      <c r="E20" s="107">
        <f t="shared" si="1"/>
        <v>0.05052569353544737</v>
      </c>
      <c r="F20" s="106">
        <v>3992</v>
      </c>
      <c r="G20" s="105">
        <f t="shared" si="2"/>
        <v>0.05700088528429049</v>
      </c>
      <c r="H20" s="125">
        <v>4590</v>
      </c>
      <c r="I20" s="123">
        <f t="shared" si="3"/>
        <v>0.055713349355473014</v>
      </c>
      <c r="J20" s="106">
        <v>2507</v>
      </c>
      <c r="K20" s="105">
        <f t="shared" si="4"/>
        <v>0.05230871951092286</v>
      </c>
      <c r="L20" s="124">
        <v>3343</v>
      </c>
      <c r="M20" s="123">
        <f t="shared" si="5"/>
        <v>0.05908970393283252</v>
      </c>
      <c r="N20" s="106">
        <v>7618</v>
      </c>
      <c r="O20" s="105">
        <f t="shared" si="6"/>
        <v>0.05009271558016281</v>
      </c>
      <c r="P20" s="124">
        <v>9519</v>
      </c>
      <c r="Q20" s="123">
        <f t="shared" si="7"/>
        <v>0.049981360034864614</v>
      </c>
    </row>
    <row r="21" spans="1:17" ht="12.75">
      <c r="A21" s="126" t="s">
        <v>39</v>
      </c>
      <c r="B21" s="127">
        <f>SUM(B3:B20)</f>
        <v>69675</v>
      </c>
      <c r="C21" s="128">
        <f t="shared" si="0"/>
        <v>1</v>
      </c>
      <c r="D21" s="108">
        <f>SUM(D3:D20)</f>
        <v>118415</v>
      </c>
      <c r="E21" s="129">
        <f t="shared" si="1"/>
        <v>1</v>
      </c>
      <c r="F21" s="127">
        <f>SUM(F3:F20)</f>
        <v>70034</v>
      </c>
      <c r="G21" s="128">
        <f t="shared" si="2"/>
        <v>1</v>
      </c>
      <c r="H21" s="130">
        <f>SUM(H3:H20)</f>
        <v>82386</v>
      </c>
      <c r="I21" s="131">
        <f t="shared" si="3"/>
        <v>1</v>
      </c>
      <c r="J21" s="127">
        <f>SUM(J3:J20)</f>
        <v>47927</v>
      </c>
      <c r="K21" s="128">
        <f t="shared" si="4"/>
        <v>1</v>
      </c>
      <c r="L21" s="130">
        <f>SUM(L3:L20)</f>
        <v>56575</v>
      </c>
      <c r="M21" s="131">
        <f t="shared" si="5"/>
        <v>1</v>
      </c>
      <c r="N21" s="127">
        <f>SUM(N3:N20)</f>
        <v>152078</v>
      </c>
      <c r="O21" s="128">
        <f t="shared" si="6"/>
        <v>1</v>
      </c>
      <c r="P21" s="130">
        <f>SUM(P3:P20)</f>
        <v>190451</v>
      </c>
      <c r="Q21" s="131">
        <f t="shared" si="7"/>
        <v>1</v>
      </c>
    </row>
    <row r="23" spans="1:17" ht="12.75">
      <c r="A23" s="24" t="s">
        <v>100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</sheetData>
  <sheetProtection selectLockedCells="1" selectUnlockedCells="1"/>
  <mergeCells count="9"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S18" sqref="S18:S24"/>
    </sheetView>
  </sheetViews>
  <sheetFormatPr defaultColWidth="11.421875" defaultRowHeight="12.75"/>
  <cols>
    <col min="1" max="1" width="5.140625" style="17" customWidth="1"/>
    <col min="2" max="2" width="13.8515625" style="17" customWidth="1"/>
    <col min="3" max="3" width="7.421875" style="17" customWidth="1"/>
    <col min="4" max="4" width="7.00390625" style="17" customWidth="1"/>
    <col min="5" max="5" width="11.00390625" style="17" bestFit="1" customWidth="1"/>
    <col min="6" max="6" width="7.00390625" style="17" customWidth="1"/>
    <col min="7" max="7" width="7.421875" style="17" customWidth="1"/>
    <col min="8" max="8" width="7.00390625" style="17" customWidth="1"/>
    <col min="9" max="9" width="11.00390625" style="17" bestFit="1" customWidth="1"/>
    <col min="10" max="10" width="8.00390625" style="17" customWidth="1"/>
    <col min="11" max="11" width="6.421875" style="17" customWidth="1"/>
    <col min="12" max="12" width="7.00390625" style="17" customWidth="1"/>
    <col min="13" max="13" width="7.421875" style="17" customWidth="1"/>
    <col min="14" max="14" width="7.00390625" style="17" customWidth="1"/>
    <col min="15" max="15" width="7.421875" style="17" customWidth="1"/>
    <col min="16" max="16" width="7.00390625" style="17" customWidth="1"/>
    <col min="17" max="17" width="7.421875" style="17" customWidth="1"/>
    <col min="18" max="18" width="7.00390625" style="17" customWidth="1"/>
    <col min="19" max="19" width="8.8515625" style="17" customWidth="1"/>
    <col min="20" max="20" width="7.28125" style="17" bestFit="1" customWidth="1"/>
    <col min="21" max="16384" width="11.421875" style="17" customWidth="1"/>
  </cols>
  <sheetData>
    <row r="1" spans="1:20" ht="25.5" customHeight="1">
      <c r="A1" s="197" t="s">
        <v>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17.25" customHeight="1">
      <c r="A2" s="214"/>
      <c r="B2" s="214"/>
      <c r="C2" s="203" t="s">
        <v>45</v>
      </c>
      <c r="D2" s="203"/>
      <c r="E2" s="204" t="s">
        <v>46</v>
      </c>
      <c r="F2" s="202"/>
      <c r="G2" s="203" t="s">
        <v>47</v>
      </c>
      <c r="H2" s="200"/>
      <c r="I2" s="204" t="s">
        <v>48</v>
      </c>
      <c r="J2" s="202"/>
      <c r="K2" s="203" t="s">
        <v>49</v>
      </c>
      <c r="L2" s="200"/>
      <c r="M2" s="204" t="s">
        <v>50</v>
      </c>
      <c r="N2" s="202"/>
      <c r="O2" s="203" t="s">
        <v>51</v>
      </c>
      <c r="P2" s="200"/>
      <c r="Q2" s="204" t="s">
        <v>52</v>
      </c>
      <c r="R2" s="202"/>
      <c r="S2" s="203" t="s">
        <v>53</v>
      </c>
      <c r="T2" s="200"/>
    </row>
    <row r="3" spans="1:20" ht="17.25" customHeight="1">
      <c r="A3" s="25"/>
      <c r="B3" s="25" t="s">
        <v>54</v>
      </c>
      <c r="C3" s="25" t="s">
        <v>55</v>
      </c>
      <c r="D3" s="25" t="s">
        <v>20</v>
      </c>
      <c r="E3" s="136" t="s">
        <v>55</v>
      </c>
      <c r="F3" s="137" t="s">
        <v>20</v>
      </c>
      <c r="G3" s="25" t="s">
        <v>55</v>
      </c>
      <c r="H3" s="25" t="s">
        <v>20</v>
      </c>
      <c r="I3" s="136" t="s">
        <v>55</v>
      </c>
      <c r="J3" s="137" t="s">
        <v>20</v>
      </c>
      <c r="K3" s="25" t="s">
        <v>55</v>
      </c>
      <c r="L3" s="25" t="s">
        <v>20</v>
      </c>
      <c r="M3" s="136" t="s">
        <v>55</v>
      </c>
      <c r="N3" s="137" t="s">
        <v>20</v>
      </c>
      <c r="O3" s="25" t="s">
        <v>55</v>
      </c>
      <c r="P3" s="25" t="s">
        <v>20</v>
      </c>
      <c r="Q3" s="136" t="s">
        <v>55</v>
      </c>
      <c r="R3" s="137" t="s">
        <v>20</v>
      </c>
      <c r="S3" s="25" t="s">
        <v>55</v>
      </c>
      <c r="T3" s="25" t="s">
        <v>20</v>
      </c>
    </row>
    <row r="4" spans="1:20" ht="18" customHeight="1">
      <c r="A4" s="207" t="s">
        <v>16</v>
      </c>
      <c r="B4" s="26" t="s">
        <v>56</v>
      </c>
      <c r="C4" s="93">
        <v>23012</v>
      </c>
      <c r="D4" s="100">
        <f aca="true" t="shared" si="0" ref="D4:D10">C4/$C$10</f>
        <v>0.16067588325652843</v>
      </c>
      <c r="E4" s="138">
        <v>34771</v>
      </c>
      <c r="F4" s="139">
        <f>E4/$E$10</f>
        <v>0.1424252974788539</v>
      </c>
      <c r="G4" s="93">
        <v>20974</v>
      </c>
      <c r="H4" s="139">
        <f>G4/$G$10</f>
        <v>0.145086537264288</v>
      </c>
      <c r="I4" s="138">
        <v>23907</v>
      </c>
      <c r="J4" s="139">
        <f>I4/$I$10</f>
        <v>0.1408257394131819</v>
      </c>
      <c r="K4" s="93">
        <v>14774</v>
      </c>
      <c r="L4" s="139">
        <f>K4/$K$10</f>
        <v>0.14958891903932606</v>
      </c>
      <c r="M4" s="138">
        <v>16141</v>
      </c>
      <c r="N4" s="139">
        <f>M4/$M$10</f>
        <v>0.13892379460520202</v>
      </c>
      <c r="O4" s="93">
        <v>46095</v>
      </c>
      <c r="P4" s="139">
        <f>O4/$O$10</f>
        <v>0.1473827923915372</v>
      </c>
      <c r="Q4" s="138">
        <v>58732</v>
      </c>
      <c r="R4" s="139">
        <f>Q4/$Q$10</f>
        <v>0.14989382988280453</v>
      </c>
      <c r="S4" s="51">
        <f aca="true" t="shared" si="1" ref="S4:S16">C4+E4+G4+I4+K4+M4+O4+Q4</f>
        <v>238406</v>
      </c>
      <c r="T4" s="100">
        <f>S4/$S$10</f>
        <v>0.14705426992538295</v>
      </c>
    </row>
    <row r="5" spans="1:20" ht="18" customHeight="1">
      <c r="A5" s="207"/>
      <c r="B5" s="26" t="s">
        <v>57</v>
      </c>
      <c r="C5" s="93">
        <v>24893</v>
      </c>
      <c r="D5" s="100">
        <f t="shared" si="0"/>
        <v>0.1738095238095238</v>
      </c>
      <c r="E5" s="138">
        <v>39849</v>
      </c>
      <c r="F5" s="139">
        <f aca="true" t="shared" si="2" ref="F5:F10">E5/$E$10</f>
        <v>0.16322526471009893</v>
      </c>
      <c r="G5" s="93">
        <v>23029</v>
      </c>
      <c r="H5" s="139">
        <f aca="true" t="shared" si="3" ref="H5:H10">G5/$G$10</f>
        <v>0.15930189123006047</v>
      </c>
      <c r="I5" s="138">
        <v>27244</v>
      </c>
      <c r="J5" s="139">
        <f aca="true" t="shared" si="4" ref="J5:J10">I5/$I$10</f>
        <v>0.16048255509150994</v>
      </c>
      <c r="K5" s="93">
        <v>16463</v>
      </c>
      <c r="L5" s="139">
        <f aca="true" t="shared" si="5" ref="L5:L10">K5/$K$10</f>
        <v>0.16669029200923413</v>
      </c>
      <c r="M5" s="138">
        <v>18045</v>
      </c>
      <c r="N5" s="139">
        <f aca="true" t="shared" si="6" ref="N5:N10">M5/$M$10</f>
        <v>0.15531131117346325</v>
      </c>
      <c r="O5" s="93">
        <v>52607</v>
      </c>
      <c r="P5" s="139">
        <f aca="true" t="shared" si="7" ref="P5:P10">O5/$O$10</f>
        <v>0.16820406897367604</v>
      </c>
      <c r="Q5" s="138">
        <v>66171</v>
      </c>
      <c r="R5" s="139">
        <f aca="true" t="shared" si="8" ref="R5:R10">Q5/$Q$10</f>
        <v>0.16887939483033199</v>
      </c>
      <c r="S5" s="51">
        <f t="shared" si="1"/>
        <v>268301</v>
      </c>
      <c r="T5" s="100">
        <f aca="true" t="shared" si="9" ref="T5:T10">S5/$S$10</f>
        <v>0.1654941892202804</v>
      </c>
    </row>
    <row r="6" spans="1:20" ht="18" customHeight="1">
      <c r="A6" s="207"/>
      <c r="B6" s="26" t="s">
        <v>58</v>
      </c>
      <c r="C6" s="93">
        <v>26005</v>
      </c>
      <c r="D6" s="100">
        <f t="shared" si="0"/>
        <v>0.18157380254154448</v>
      </c>
      <c r="E6" s="138">
        <v>44391</v>
      </c>
      <c r="F6" s="139">
        <f t="shared" si="2"/>
        <v>0.18182972535687222</v>
      </c>
      <c r="G6" s="93">
        <v>25251</v>
      </c>
      <c r="H6" s="139">
        <f t="shared" si="3"/>
        <v>0.17467245887577648</v>
      </c>
      <c r="I6" s="138">
        <v>30662</v>
      </c>
      <c r="J6" s="139">
        <f t="shared" si="4"/>
        <v>0.18061650654147252</v>
      </c>
      <c r="K6" s="93">
        <v>18230</v>
      </c>
      <c r="L6" s="139">
        <f t="shared" si="5"/>
        <v>0.18458142643068323</v>
      </c>
      <c r="M6" s="138">
        <v>20099</v>
      </c>
      <c r="N6" s="139">
        <f t="shared" si="6"/>
        <v>0.1729898610848123</v>
      </c>
      <c r="O6" s="93">
        <v>56727</v>
      </c>
      <c r="P6" s="139">
        <f t="shared" si="7"/>
        <v>0.18137723536163858</v>
      </c>
      <c r="Q6" s="138">
        <v>73019</v>
      </c>
      <c r="R6" s="139">
        <f t="shared" si="8"/>
        <v>0.18635662950712564</v>
      </c>
      <c r="S6" s="51">
        <f t="shared" si="1"/>
        <v>294384</v>
      </c>
      <c r="T6" s="100">
        <f t="shared" si="9"/>
        <v>0.18158277978622153</v>
      </c>
    </row>
    <row r="7" spans="1:20" ht="18" customHeight="1">
      <c r="A7" s="207"/>
      <c r="B7" s="26" t="s">
        <v>59</v>
      </c>
      <c r="C7" s="93">
        <v>24613</v>
      </c>
      <c r="D7" s="100">
        <f t="shared" si="0"/>
        <v>0.17185448959642508</v>
      </c>
      <c r="E7" s="138">
        <v>44857</v>
      </c>
      <c r="F7" s="139">
        <f t="shared" si="2"/>
        <v>0.18373850533516292</v>
      </c>
      <c r="G7" s="93">
        <v>25568</v>
      </c>
      <c r="H7" s="139">
        <f t="shared" si="3"/>
        <v>0.17686528963351364</v>
      </c>
      <c r="I7" s="138">
        <v>30443</v>
      </c>
      <c r="J7" s="139">
        <f t="shared" si="4"/>
        <v>0.1793264727885346</v>
      </c>
      <c r="K7" s="93">
        <v>17266</v>
      </c>
      <c r="L7" s="139">
        <f t="shared" si="5"/>
        <v>0.17482078490138106</v>
      </c>
      <c r="M7" s="138">
        <v>20389</v>
      </c>
      <c r="N7" s="139">
        <f t="shared" si="6"/>
        <v>0.17548585888144871</v>
      </c>
      <c r="O7" s="93">
        <v>55989</v>
      </c>
      <c r="P7" s="139">
        <f t="shared" si="7"/>
        <v>0.17901757594554238</v>
      </c>
      <c r="Q7" s="138">
        <v>69424</v>
      </c>
      <c r="R7" s="139">
        <f t="shared" si="8"/>
        <v>0.17718159173506473</v>
      </c>
      <c r="S7" s="51">
        <f t="shared" si="1"/>
        <v>288549</v>
      </c>
      <c r="T7" s="100">
        <f t="shared" si="9"/>
        <v>0.1779836184185772</v>
      </c>
    </row>
    <row r="8" spans="1:20" ht="18" customHeight="1">
      <c r="A8" s="207"/>
      <c r="B8" s="26" t="s">
        <v>60</v>
      </c>
      <c r="C8" s="93">
        <v>22538</v>
      </c>
      <c r="D8" s="100">
        <f t="shared" si="0"/>
        <v>0.15736628962435414</v>
      </c>
      <c r="E8" s="138">
        <v>41364</v>
      </c>
      <c r="F8" s="139">
        <f t="shared" si="2"/>
        <v>0.1694308476867307</v>
      </c>
      <c r="G8" s="93">
        <v>24836</v>
      </c>
      <c r="H8" s="139">
        <f t="shared" si="3"/>
        <v>0.17180171829388083</v>
      </c>
      <c r="I8" s="138">
        <v>28985</v>
      </c>
      <c r="J8" s="139">
        <f t="shared" si="4"/>
        <v>0.1707380288991123</v>
      </c>
      <c r="K8" s="93">
        <v>16432</v>
      </c>
      <c r="L8" s="139">
        <f t="shared" si="5"/>
        <v>0.16637641245798063</v>
      </c>
      <c r="M8" s="138">
        <v>20256</v>
      </c>
      <c r="N8" s="139">
        <f t="shared" si="6"/>
        <v>0.1743411426505775</v>
      </c>
      <c r="O8" s="93">
        <v>52006</v>
      </c>
      <c r="P8" s="139">
        <f t="shared" si="7"/>
        <v>0.16628244931368444</v>
      </c>
      <c r="Q8" s="138">
        <v>63751</v>
      </c>
      <c r="R8" s="139">
        <f t="shared" si="8"/>
        <v>0.1627031524357875</v>
      </c>
      <c r="S8" s="51">
        <f t="shared" si="1"/>
        <v>270168</v>
      </c>
      <c r="T8" s="100">
        <f t="shared" si="9"/>
        <v>0.16664579749335529</v>
      </c>
    </row>
    <row r="9" spans="1:20" ht="18" customHeight="1">
      <c r="A9" s="207"/>
      <c r="B9" s="26" t="s">
        <v>61</v>
      </c>
      <c r="C9" s="133">
        <v>22159</v>
      </c>
      <c r="D9" s="100">
        <f t="shared" si="0"/>
        <v>0.15472001117162407</v>
      </c>
      <c r="E9" s="140">
        <v>38903</v>
      </c>
      <c r="F9" s="139">
        <f t="shared" si="2"/>
        <v>0.15935035943228132</v>
      </c>
      <c r="G9" s="133">
        <v>24904</v>
      </c>
      <c r="H9" s="139">
        <f t="shared" si="3"/>
        <v>0.17227210470248058</v>
      </c>
      <c r="I9" s="140">
        <v>28522</v>
      </c>
      <c r="J9" s="139">
        <f t="shared" si="4"/>
        <v>0.16801069726618875</v>
      </c>
      <c r="K9" s="133">
        <v>15599</v>
      </c>
      <c r="L9" s="139">
        <f t="shared" si="5"/>
        <v>0.15794216516139484</v>
      </c>
      <c r="M9" s="140">
        <v>21256</v>
      </c>
      <c r="N9" s="139">
        <f t="shared" si="6"/>
        <v>0.18294803160449624</v>
      </c>
      <c r="O9" s="133">
        <v>49333</v>
      </c>
      <c r="P9" s="139">
        <f t="shared" si="7"/>
        <v>0.15773587801392136</v>
      </c>
      <c r="Q9" s="140">
        <v>60727</v>
      </c>
      <c r="R9" s="139">
        <f t="shared" si="8"/>
        <v>0.15498540160888563</v>
      </c>
      <c r="S9" s="51">
        <f t="shared" si="1"/>
        <v>261403</v>
      </c>
      <c r="T9" s="100">
        <f t="shared" si="9"/>
        <v>0.16123934515618263</v>
      </c>
    </row>
    <row r="10" spans="1:20" ht="18" customHeight="1">
      <c r="A10" s="208"/>
      <c r="B10" s="42" t="s">
        <v>39</v>
      </c>
      <c r="C10" s="132">
        <f>SUM(C4:C9)</f>
        <v>143220</v>
      </c>
      <c r="D10" s="150">
        <f t="shared" si="0"/>
        <v>1</v>
      </c>
      <c r="E10" s="143">
        <f aca="true" t="shared" si="10" ref="E10:Q10">SUM(E4:E9)</f>
        <v>244135</v>
      </c>
      <c r="F10" s="147">
        <f t="shared" si="2"/>
        <v>1</v>
      </c>
      <c r="G10" s="132">
        <f t="shared" si="10"/>
        <v>144562</v>
      </c>
      <c r="H10" s="147">
        <f t="shared" si="3"/>
        <v>1</v>
      </c>
      <c r="I10" s="143">
        <f t="shared" si="10"/>
        <v>169763</v>
      </c>
      <c r="J10" s="147">
        <f t="shared" si="4"/>
        <v>1</v>
      </c>
      <c r="K10" s="132">
        <f t="shared" si="10"/>
        <v>98764</v>
      </c>
      <c r="L10" s="147">
        <f t="shared" si="5"/>
        <v>1</v>
      </c>
      <c r="M10" s="143">
        <f t="shared" si="10"/>
        <v>116186</v>
      </c>
      <c r="N10" s="147">
        <f t="shared" si="6"/>
        <v>1</v>
      </c>
      <c r="O10" s="132">
        <f t="shared" si="10"/>
        <v>312757</v>
      </c>
      <c r="P10" s="147">
        <f t="shared" si="7"/>
        <v>1</v>
      </c>
      <c r="Q10" s="143">
        <f t="shared" si="10"/>
        <v>391824</v>
      </c>
      <c r="R10" s="147">
        <f t="shared" si="8"/>
        <v>1</v>
      </c>
      <c r="S10" s="148">
        <f t="shared" si="1"/>
        <v>1621211</v>
      </c>
      <c r="T10" s="150">
        <f t="shared" si="9"/>
        <v>1</v>
      </c>
    </row>
    <row r="11" spans="1:20" ht="18" customHeight="1">
      <c r="A11" s="209" t="s">
        <v>17</v>
      </c>
      <c r="B11" s="26" t="s">
        <v>56</v>
      </c>
      <c r="C11" s="134">
        <v>11913</v>
      </c>
      <c r="D11" s="100">
        <f>C11/$C$17</f>
        <v>0.16198245971853967</v>
      </c>
      <c r="E11" s="141">
        <v>17877</v>
      </c>
      <c r="F11" s="152">
        <f>E11/$E$17</f>
        <v>0.1421969455933821</v>
      </c>
      <c r="G11" s="134">
        <v>10776</v>
      </c>
      <c r="H11" s="152">
        <f>G11/$G$17</f>
        <v>0.14458995276942893</v>
      </c>
      <c r="I11" s="141">
        <v>12385</v>
      </c>
      <c r="J11" s="152">
        <f>I11/$I$17</f>
        <v>0.14174210604621354</v>
      </c>
      <c r="K11" s="134">
        <v>7584</v>
      </c>
      <c r="L11" s="152">
        <f>K11/$K$17</f>
        <v>0.14918268190491177</v>
      </c>
      <c r="M11" s="141">
        <v>8198</v>
      </c>
      <c r="N11" s="152">
        <f>M11/$M$17</f>
        <v>0.1375249534481891</v>
      </c>
      <c r="O11" s="134">
        <v>23709</v>
      </c>
      <c r="P11" s="152">
        <f>O11/$O$17</f>
        <v>0.1475550632005427</v>
      </c>
      <c r="Q11" s="141">
        <v>30295</v>
      </c>
      <c r="R11" s="152">
        <f>Q11/$Q$17</f>
        <v>0.15044221419952028</v>
      </c>
      <c r="S11" s="51">
        <f t="shared" si="1"/>
        <v>122737</v>
      </c>
      <c r="T11" s="44">
        <f>S11/$S$17</f>
        <v>0.14722492113186272</v>
      </c>
    </row>
    <row r="12" spans="1:20" ht="18" customHeight="1">
      <c r="A12" s="209"/>
      <c r="B12" s="26" t="s">
        <v>57</v>
      </c>
      <c r="C12" s="134">
        <v>12723</v>
      </c>
      <c r="D12" s="100">
        <f aca="true" t="shared" si="11" ref="D12:D17">C12/$C$17</f>
        <v>0.17299612482153784</v>
      </c>
      <c r="E12" s="141">
        <v>20455</v>
      </c>
      <c r="F12" s="152">
        <f aca="true" t="shared" si="12" ref="F12:F17">E12/$E$17</f>
        <v>0.16270283168946867</v>
      </c>
      <c r="G12" s="134">
        <v>11846</v>
      </c>
      <c r="H12" s="152">
        <f aca="true" t="shared" si="13" ref="H12:H17">G12/$G$17</f>
        <v>0.15894697294976384</v>
      </c>
      <c r="I12" s="134">
        <v>14130</v>
      </c>
      <c r="J12" s="152">
        <f aca="true" t="shared" si="14" ref="J12:J17">I12/$I$17</f>
        <v>0.16171303661146527</v>
      </c>
      <c r="K12" s="134">
        <v>8465</v>
      </c>
      <c r="L12" s="152">
        <f aca="true" t="shared" si="15" ref="L12:L17">K12/$K$17</f>
        <v>0.16651257942050082</v>
      </c>
      <c r="M12" s="134">
        <v>9359</v>
      </c>
      <c r="N12" s="152">
        <f aca="true" t="shared" si="16" ref="N12:N17">M12/$M$17</f>
        <v>0.15700122460619684</v>
      </c>
      <c r="O12" s="134">
        <v>26994</v>
      </c>
      <c r="P12" s="152">
        <f aca="true" t="shared" si="17" ref="P12:P17">O12/$O$17</f>
        <v>0.1679995519016175</v>
      </c>
      <c r="Q12" s="134">
        <v>33928</v>
      </c>
      <c r="R12" s="152">
        <f aca="true" t="shared" si="18" ref="R12:R17">Q12/$Q$17</f>
        <v>0.16848336172177997</v>
      </c>
      <c r="S12" s="51">
        <f t="shared" si="1"/>
        <v>137900</v>
      </c>
      <c r="T12" s="44">
        <f aca="true" t="shared" si="19" ref="T12:T17">S12/$S$17</f>
        <v>0.16541317307807646</v>
      </c>
    </row>
    <row r="13" spans="1:20" ht="18" customHeight="1">
      <c r="A13" s="209"/>
      <c r="B13" s="26" t="s">
        <v>58</v>
      </c>
      <c r="C13" s="134">
        <v>13403</v>
      </c>
      <c r="D13" s="100">
        <f t="shared" si="11"/>
        <v>0.18224216466109186</v>
      </c>
      <c r="E13" s="141">
        <v>22731</v>
      </c>
      <c r="F13" s="152">
        <f t="shared" si="12"/>
        <v>0.1808065542475342</v>
      </c>
      <c r="G13" s="134">
        <v>13092</v>
      </c>
      <c r="H13" s="152">
        <f t="shared" si="13"/>
        <v>0.1756655216831258</v>
      </c>
      <c r="I13" s="134">
        <v>15741</v>
      </c>
      <c r="J13" s="152">
        <f t="shared" si="14"/>
        <v>0.18015038282385526</v>
      </c>
      <c r="K13" s="134">
        <v>9566</v>
      </c>
      <c r="L13" s="152">
        <f t="shared" si="15"/>
        <v>0.188170033636918</v>
      </c>
      <c r="M13" s="134">
        <v>10331</v>
      </c>
      <c r="N13" s="152">
        <f t="shared" si="16"/>
        <v>0.17330693999429636</v>
      </c>
      <c r="O13" s="134">
        <v>29182</v>
      </c>
      <c r="P13" s="152">
        <f t="shared" si="17"/>
        <v>0.18161676385837602</v>
      </c>
      <c r="Q13" s="134">
        <v>37630</v>
      </c>
      <c r="R13" s="152">
        <f t="shared" si="18"/>
        <v>0.18686715696741868</v>
      </c>
      <c r="S13" s="51">
        <f t="shared" si="1"/>
        <v>151676</v>
      </c>
      <c r="T13" s="44">
        <f t="shared" si="19"/>
        <v>0.1819376971703432</v>
      </c>
    </row>
    <row r="14" spans="1:20" ht="18" customHeight="1">
      <c r="A14" s="209"/>
      <c r="B14" s="26" t="s">
        <v>59</v>
      </c>
      <c r="C14" s="135">
        <v>12518</v>
      </c>
      <c r="D14" s="100">
        <f t="shared" si="11"/>
        <v>0.17020871575226051</v>
      </c>
      <c r="E14" s="142">
        <v>23243</v>
      </c>
      <c r="F14" s="152">
        <f t="shared" si="12"/>
        <v>0.18487909640470887</v>
      </c>
      <c r="G14" s="135">
        <v>13173</v>
      </c>
      <c r="H14" s="152">
        <f t="shared" si="13"/>
        <v>0.17675236152855303</v>
      </c>
      <c r="I14" s="134">
        <v>15588</v>
      </c>
      <c r="J14" s="152">
        <f t="shared" si="14"/>
        <v>0.17839934994334894</v>
      </c>
      <c r="K14" s="134">
        <v>8912</v>
      </c>
      <c r="L14" s="152">
        <f t="shared" si="15"/>
        <v>0.17530538780809254</v>
      </c>
      <c r="M14" s="134">
        <v>10396</v>
      </c>
      <c r="N14" s="152">
        <f t="shared" si="16"/>
        <v>0.17439734277230712</v>
      </c>
      <c r="O14" s="134">
        <v>28785</v>
      </c>
      <c r="P14" s="152">
        <f t="shared" si="17"/>
        <v>0.17914599916603913</v>
      </c>
      <c r="Q14" s="134">
        <v>35611</v>
      </c>
      <c r="R14" s="152">
        <f t="shared" si="18"/>
        <v>0.17684098662680697</v>
      </c>
      <c r="S14" s="51">
        <f t="shared" si="1"/>
        <v>148226</v>
      </c>
      <c r="T14" s="44">
        <f t="shared" si="19"/>
        <v>0.17779936905490182</v>
      </c>
    </row>
    <row r="15" spans="1:20" ht="18" customHeight="1">
      <c r="A15" s="209"/>
      <c r="B15" s="26" t="s">
        <v>60</v>
      </c>
      <c r="C15" s="135">
        <v>11469</v>
      </c>
      <c r="D15" s="100">
        <f t="shared" si="11"/>
        <v>0.15594533958800735</v>
      </c>
      <c r="E15" s="142">
        <v>21166</v>
      </c>
      <c r="F15" s="152">
        <f t="shared" si="12"/>
        <v>0.16835825644288896</v>
      </c>
      <c r="G15" s="135">
        <v>12709</v>
      </c>
      <c r="H15" s="152">
        <f t="shared" si="13"/>
        <v>0.17052651352511808</v>
      </c>
      <c r="I15" s="134">
        <v>14838</v>
      </c>
      <c r="J15" s="152">
        <f t="shared" si="14"/>
        <v>0.1698158554310631</v>
      </c>
      <c r="K15" s="134">
        <v>8409</v>
      </c>
      <c r="L15" s="152">
        <f t="shared" si="15"/>
        <v>0.1654110195330173</v>
      </c>
      <c r="M15" s="134">
        <v>10349</v>
      </c>
      <c r="N15" s="152">
        <f t="shared" si="16"/>
        <v>0.17360889768666857</v>
      </c>
      <c r="O15" s="134">
        <v>26533</v>
      </c>
      <c r="P15" s="152">
        <f t="shared" si="17"/>
        <v>0.16513047753595678</v>
      </c>
      <c r="Q15" s="134">
        <v>32544</v>
      </c>
      <c r="R15" s="152">
        <f t="shared" si="18"/>
        <v>0.161610543618062</v>
      </c>
      <c r="S15" s="51">
        <f t="shared" si="1"/>
        <v>138017</v>
      </c>
      <c r="T15" s="44">
        <f t="shared" si="19"/>
        <v>0.16555351637938273</v>
      </c>
    </row>
    <row r="16" spans="1:20" ht="18" customHeight="1">
      <c r="A16" s="209"/>
      <c r="B16" s="26" t="s">
        <v>61</v>
      </c>
      <c r="C16" s="133">
        <v>11519</v>
      </c>
      <c r="D16" s="100">
        <f t="shared" si="11"/>
        <v>0.1566251954585628</v>
      </c>
      <c r="E16" s="140">
        <v>20248</v>
      </c>
      <c r="F16" s="152">
        <f t="shared" si="12"/>
        <v>0.1610563156220172</v>
      </c>
      <c r="G16" s="133">
        <v>12932</v>
      </c>
      <c r="H16" s="152">
        <f t="shared" si="13"/>
        <v>0.1735186775440103</v>
      </c>
      <c r="I16" s="134">
        <v>14695</v>
      </c>
      <c r="J16" s="152">
        <f t="shared" si="14"/>
        <v>0.16817926914405393</v>
      </c>
      <c r="K16" s="134">
        <v>7901</v>
      </c>
      <c r="L16" s="152">
        <f t="shared" si="15"/>
        <v>0.1554182976965596</v>
      </c>
      <c r="M16" s="134">
        <v>10978</v>
      </c>
      <c r="N16" s="152">
        <f t="shared" si="16"/>
        <v>0.18416064149234201</v>
      </c>
      <c r="O16" s="134">
        <v>25476</v>
      </c>
      <c r="P16" s="152">
        <f t="shared" si="17"/>
        <v>0.15855214433746787</v>
      </c>
      <c r="Q16" s="134">
        <v>31365</v>
      </c>
      <c r="R16" s="152">
        <f t="shared" si="18"/>
        <v>0.1557557368664121</v>
      </c>
      <c r="S16" s="51">
        <f t="shared" si="1"/>
        <v>135114</v>
      </c>
      <c r="T16" s="44">
        <f t="shared" si="19"/>
        <v>0.16207132318543307</v>
      </c>
    </row>
    <row r="17" spans="1:21" ht="18" customHeight="1">
      <c r="A17" s="210"/>
      <c r="B17" s="42" t="s">
        <v>39</v>
      </c>
      <c r="C17" s="149">
        <f>SUM(C11:C16)</f>
        <v>73545</v>
      </c>
      <c r="D17" s="150">
        <f t="shared" si="11"/>
        <v>1</v>
      </c>
      <c r="E17" s="151">
        <f>SUM(E11:E16)</f>
        <v>125720</v>
      </c>
      <c r="F17" s="153">
        <f t="shared" si="12"/>
        <v>1</v>
      </c>
      <c r="G17" s="149">
        <f>SUM(G11:G16)</f>
        <v>74528</v>
      </c>
      <c r="H17" s="153">
        <f t="shared" si="13"/>
        <v>1</v>
      </c>
      <c r="I17" s="151">
        <f>SUM(I11:I16)</f>
        <v>87377</v>
      </c>
      <c r="J17" s="153">
        <f t="shared" si="14"/>
        <v>1</v>
      </c>
      <c r="K17" s="149">
        <f>SUM(K11:K16)</f>
        <v>50837</v>
      </c>
      <c r="L17" s="153">
        <f t="shared" si="15"/>
        <v>1</v>
      </c>
      <c r="M17" s="151">
        <f>SUM(M11:M16)</f>
        <v>59611</v>
      </c>
      <c r="N17" s="153">
        <f t="shared" si="16"/>
        <v>1</v>
      </c>
      <c r="O17" s="149">
        <f>SUM(O11:O16)</f>
        <v>160679</v>
      </c>
      <c r="P17" s="153">
        <f t="shared" si="17"/>
        <v>1</v>
      </c>
      <c r="Q17" s="151">
        <f>SUM(Q11:Q16)</f>
        <v>201373</v>
      </c>
      <c r="R17" s="153">
        <f t="shared" si="18"/>
        <v>1</v>
      </c>
      <c r="S17" s="149">
        <f>SUM(S11:S16)</f>
        <v>833670</v>
      </c>
      <c r="T17" s="154">
        <f t="shared" si="19"/>
        <v>1</v>
      </c>
      <c r="U17" s="38"/>
    </row>
    <row r="18" spans="1:20" ht="18" customHeight="1">
      <c r="A18" s="211" t="s">
        <v>18</v>
      </c>
      <c r="B18" s="26" t="s">
        <v>56</v>
      </c>
      <c r="C18" s="134">
        <v>11099</v>
      </c>
      <c r="D18" s="100">
        <f>C18/$C$24</f>
        <v>0.1592967348403301</v>
      </c>
      <c r="E18" s="141">
        <v>16894</v>
      </c>
      <c r="F18" s="100">
        <f>E18/$E$24</f>
        <v>0.14266773635096905</v>
      </c>
      <c r="G18" s="134">
        <v>10198</v>
      </c>
      <c r="H18" s="100">
        <f>G18/$G$24</f>
        <v>0.14561498700631123</v>
      </c>
      <c r="I18" s="141">
        <v>11522</v>
      </c>
      <c r="J18" s="100">
        <f>I18/$I$24</f>
        <v>0.13985385866530722</v>
      </c>
      <c r="K18" s="134">
        <v>7190</v>
      </c>
      <c r="L18" s="100">
        <f>K18/$K$24</f>
        <v>0.1500198218123396</v>
      </c>
      <c r="M18" s="141">
        <v>7943</v>
      </c>
      <c r="N18" s="100">
        <f>M18/$M$24</f>
        <v>0.14039770216526734</v>
      </c>
      <c r="O18" s="134">
        <v>22386</v>
      </c>
      <c r="P18" s="100">
        <f>O18/$O$24</f>
        <v>0.14720077854785044</v>
      </c>
      <c r="Q18" s="141">
        <v>28437</v>
      </c>
      <c r="R18" s="100">
        <f>Q18/$Q$24</f>
        <v>0.14931399677607363</v>
      </c>
      <c r="S18" s="144">
        <f aca="true" t="shared" si="20" ref="S18:S23">C18+E18+G18+I18+K18+M18+O18+Q18</f>
        <v>115669</v>
      </c>
      <c r="T18" s="100">
        <f>S18/$S$24</f>
        <v>0.14687362308755988</v>
      </c>
    </row>
    <row r="19" spans="1:20" ht="18" customHeight="1">
      <c r="A19" s="212"/>
      <c r="B19" s="26" t="s">
        <v>57</v>
      </c>
      <c r="C19" s="135">
        <v>12170</v>
      </c>
      <c r="D19" s="100">
        <f aca="true" t="shared" si="21" ref="D19:D24">C19/$C$24</f>
        <v>0.1746681019016864</v>
      </c>
      <c r="E19" s="142">
        <v>19394</v>
      </c>
      <c r="F19" s="100">
        <f aca="true" t="shared" si="22" ref="F19:F24">E19/$E$24</f>
        <v>0.16377992652957818</v>
      </c>
      <c r="G19" s="135">
        <v>11183</v>
      </c>
      <c r="H19" s="100">
        <f aca="true" t="shared" si="23" ref="H19:H24">G19/$G$24</f>
        <v>0.15967958420195905</v>
      </c>
      <c r="I19" s="142">
        <v>13114</v>
      </c>
      <c r="J19" s="100">
        <f aca="true" t="shared" si="24" ref="J19:J24">I19/$I$24</f>
        <v>0.15917753016289177</v>
      </c>
      <c r="K19" s="135">
        <v>7998</v>
      </c>
      <c r="L19" s="100">
        <f aca="true" t="shared" si="25" ref="L19:L24">K19/$K$24</f>
        <v>0.16687879483380974</v>
      </c>
      <c r="M19" s="142">
        <v>8686</v>
      </c>
      <c r="N19" s="100">
        <f aca="true" t="shared" si="26" ref="N19:N24">M19/$M$24</f>
        <v>0.15353071144498454</v>
      </c>
      <c r="O19" s="135">
        <v>25613</v>
      </c>
      <c r="P19" s="100">
        <f aca="true" t="shared" si="27" ref="P19:P24">O19/$O$24</f>
        <v>0.16842015281631795</v>
      </c>
      <c r="Q19" s="142">
        <v>32243</v>
      </c>
      <c r="R19" s="100">
        <f aca="true" t="shared" si="28" ref="R19:R24">Q19/$Q$24</f>
        <v>0.16929813967897253</v>
      </c>
      <c r="S19" s="141">
        <f t="shared" si="20"/>
        <v>130401</v>
      </c>
      <c r="T19" s="100">
        <f aca="true" t="shared" si="29" ref="T19:T24">S19/$S$24</f>
        <v>0.16557995075811927</v>
      </c>
    </row>
    <row r="20" spans="1:20" ht="18" customHeight="1">
      <c r="A20" s="212"/>
      <c r="B20" s="26" t="s">
        <v>58</v>
      </c>
      <c r="C20" s="135">
        <v>12602</v>
      </c>
      <c r="D20" s="100">
        <f t="shared" si="21"/>
        <v>0.18086831718693935</v>
      </c>
      <c r="E20" s="142">
        <v>21660</v>
      </c>
      <c r="F20" s="100">
        <f t="shared" si="22"/>
        <v>0.1829160157074695</v>
      </c>
      <c r="G20" s="135">
        <v>12159</v>
      </c>
      <c r="H20" s="100">
        <f t="shared" si="23"/>
        <v>0.1736156723876974</v>
      </c>
      <c r="I20" s="142">
        <v>14921</v>
      </c>
      <c r="J20" s="100">
        <f t="shared" si="24"/>
        <v>0.18111086835141893</v>
      </c>
      <c r="K20" s="135">
        <v>8664</v>
      </c>
      <c r="L20" s="100">
        <f t="shared" si="25"/>
        <v>0.18077492853715024</v>
      </c>
      <c r="M20" s="142">
        <v>9768</v>
      </c>
      <c r="N20" s="100">
        <f t="shared" si="26"/>
        <v>0.17265576668139637</v>
      </c>
      <c r="O20" s="135">
        <v>27545</v>
      </c>
      <c r="P20" s="100">
        <f t="shared" si="27"/>
        <v>0.18112415997054143</v>
      </c>
      <c r="Q20" s="142">
        <v>35389</v>
      </c>
      <c r="R20" s="100">
        <f t="shared" si="28"/>
        <v>0.18581682427501037</v>
      </c>
      <c r="S20" s="141">
        <f t="shared" si="20"/>
        <v>142708</v>
      </c>
      <c r="T20" s="100">
        <f t="shared" si="29"/>
        <v>0.18120707366346642</v>
      </c>
    </row>
    <row r="21" spans="1:20" ht="18" customHeight="1">
      <c r="A21" s="212"/>
      <c r="B21" s="26" t="s">
        <v>59</v>
      </c>
      <c r="C21" s="135">
        <v>12095</v>
      </c>
      <c r="D21" s="100">
        <f t="shared" si="21"/>
        <v>0.17359167563688555</v>
      </c>
      <c r="E21" s="142">
        <v>21614</v>
      </c>
      <c r="F21" s="100">
        <f t="shared" si="22"/>
        <v>0.18252755140818308</v>
      </c>
      <c r="G21" s="135">
        <v>12395</v>
      </c>
      <c r="H21" s="100">
        <f t="shared" si="23"/>
        <v>0.17698546420310135</v>
      </c>
      <c r="I21" s="142">
        <v>14855</v>
      </c>
      <c r="J21" s="100">
        <f t="shared" si="24"/>
        <v>0.1803097613672226</v>
      </c>
      <c r="K21" s="135">
        <v>8354</v>
      </c>
      <c r="L21" s="100">
        <f t="shared" si="25"/>
        <v>0.17430675819475452</v>
      </c>
      <c r="M21" s="142">
        <v>9993</v>
      </c>
      <c r="N21" s="100">
        <f t="shared" si="26"/>
        <v>0.1766327883340698</v>
      </c>
      <c r="O21" s="135">
        <v>27204</v>
      </c>
      <c r="P21" s="100">
        <f t="shared" si="27"/>
        <v>0.17888188955667486</v>
      </c>
      <c r="Q21" s="142">
        <v>33813</v>
      </c>
      <c r="R21" s="100">
        <f t="shared" si="28"/>
        <v>0.17754172989377845</v>
      </c>
      <c r="S21" s="141">
        <f t="shared" si="20"/>
        <v>140323</v>
      </c>
      <c r="T21" s="100">
        <f t="shared" si="29"/>
        <v>0.17817865990469067</v>
      </c>
    </row>
    <row r="22" spans="1:20" ht="18" customHeight="1">
      <c r="A22" s="212"/>
      <c r="B22" s="26" t="s">
        <v>60</v>
      </c>
      <c r="C22" s="135">
        <v>11069</v>
      </c>
      <c r="D22" s="100">
        <f t="shared" si="21"/>
        <v>0.15886616433440975</v>
      </c>
      <c r="E22" s="142">
        <v>20198</v>
      </c>
      <c r="F22" s="100">
        <f t="shared" si="22"/>
        <v>0.17056960689101888</v>
      </c>
      <c r="G22" s="135">
        <v>12127</v>
      </c>
      <c r="H22" s="100">
        <f t="shared" si="23"/>
        <v>0.17315875146357484</v>
      </c>
      <c r="I22" s="142">
        <v>14147</v>
      </c>
      <c r="J22" s="100">
        <f t="shared" si="24"/>
        <v>0.17171606826402544</v>
      </c>
      <c r="K22" s="135">
        <v>8023</v>
      </c>
      <c r="L22" s="100">
        <f t="shared" si="25"/>
        <v>0.16740042147432554</v>
      </c>
      <c r="M22" s="142">
        <v>9907</v>
      </c>
      <c r="N22" s="100">
        <f t="shared" si="26"/>
        <v>0.17511268228015908</v>
      </c>
      <c r="O22" s="135">
        <v>25473</v>
      </c>
      <c r="P22" s="100">
        <f t="shared" si="27"/>
        <v>0.16749957258775103</v>
      </c>
      <c r="Q22" s="142">
        <v>31207</v>
      </c>
      <c r="R22" s="100">
        <f t="shared" si="28"/>
        <v>0.16385842027608152</v>
      </c>
      <c r="S22" s="141">
        <f t="shared" si="20"/>
        <v>132151</v>
      </c>
      <c r="T22" s="100">
        <f t="shared" si="29"/>
        <v>0.1678020572897157</v>
      </c>
    </row>
    <row r="23" spans="1:20" ht="18" customHeight="1">
      <c r="A23" s="212"/>
      <c r="B23" s="26" t="s">
        <v>61</v>
      </c>
      <c r="C23" s="135">
        <v>10640</v>
      </c>
      <c r="D23" s="100">
        <f t="shared" si="21"/>
        <v>0.15270900609974883</v>
      </c>
      <c r="E23" s="142">
        <v>18655</v>
      </c>
      <c r="F23" s="100">
        <f t="shared" si="22"/>
        <v>0.15753916311278132</v>
      </c>
      <c r="G23" s="135">
        <v>11972</v>
      </c>
      <c r="H23" s="100">
        <f t="shared" si="23"/>
        <v>0.17094554073735613</v>
      </c>
      <c r="I23" s="142">
        <v>13827</v>
      </c>
      <c r="J23" s="100">
        <f t="shared" si="24"/>
        <v>0.16783191318913407</v>
      </c>
      <c r="K23" s="135">
        <v>7698</v>
      </c>
      <c r="L23" s="100">
        <f t="shared" si="25"/>
        <v>0.16061927514762034</v>
      </c>
      <c r="M23" s="142">
        <v>10278</v>
      </c>
      <c r="N23" s="100">
        <f t="shared" si="26"/>
        <v>0.18167034909412286</v>
      </c>
      <c r="O23" s="135">
        <v>23857</v>
      </c>
      <c r="P23" s="100">
        <f t="shared" si="27"/>
        <v>0.1568734465208643</v>
      </c>
      <c r="Q23" s="142">
        <v>29362</v>
      </c>
      <c r="R23" s="100">
        <f t="shared" si="28"/>
        <v>0.15417088910008347</v>
      </c>
      <c r="S23" s="141">
        <f t="shared" si="20"/>
        <v>126289</v>
      </c>
      <c r="T23" s="100">
        <f t="shared" si="29"/>
        <v>0.16035863529644806</v>
      </c>
    </row>
    <row r="24" spans="1:21" ht="18" customHeight="1">
      <c r="A24" s="213"/>
      <c r="B24" s="42" t="s">
        <v>39</v>
      </c>
      <c r="C24" s="145">
        <f>SUM(C18:C23)</f>
        <v>69675</v>
      </c>
      <c r="D24" s="155">
        <f t="shared" si="21"/>
        <v>1</v>
      </c>
      <c r="E24" s="146">
        <f>SUM(E18:E23)</f>
        <v>118415</v>
      </c>
      <c r="F24" s="155">
        <f t="shared" si="22"/>
        <v>1</v>
      </c>
      <c r="G24" s="145">
        <f>SUM(G18:G23)</f>
        <v>70034</v>
      </c>
      <c r="H24" s="155">
        <f t="shared" si="23"/>
        <v>1</v>
      </c>
      <c r="I24" s="146">
        <f>SUM(I18:I23)</f>
        <v>82386</v>
      </c>
      <c r="J24" s="155">
        <f t="shared" si="24"/>
        <v>1</v>
      </c>
      <c r="K24" s="145">
        <f>SUM(K18:K23)</f>
        <v>47927</v>
      </c>
      <c r="L24" s="155">
        <f t="shared" si="25"/>
        <v>1</v>
      </c>
      <c r="M24" s="146">
        <f>SUM(M18:M23)</f>
        <v>56575</v>
      </c>
      <c r="N24" s="155">
        <f t="shared" si="26"/>
        <v>1</v>
      </c>
      <c r="O24" s="145">
        <f>SUM(O18:O23)</f>
        <v>152078</v>
      </c>
      <c r="P24" s="155">
        <f t="shared" si="27"/>
        <v>1</v>
      </c>
      <c r="Q24" s="146">
        <f>SUM(Q18:Q23)</f>
        <v>190451</v>
      </c>
      <c r="R24" s="155">
        <f t="shared" si="28"/>
        <v>1</v>
      </c>
      <c r="S24" s="146">
        <f>SUM(S18:S23)</f>
        <v>787541</v>
      </c>
      <c r="T24" s="155">
        <f t="shared" si="29"/>
        <v>1</v>
      </c>
      <c r="U24" s="38"/>
    </row>
    <row r="25" spans="1:20" ht="12.75">
      <c r="A25" s="103" t="s">
        <v>85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6.5" customHeight="1">
      <c r="A26" s="206" t="s">
        <v>101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</row>
  </sheetData>
  <sheetProtection selectLockedCells="1" selectUnlockedCells="1"/>
  <mergeCells count="15">
    <mergeCell ref="I2:J2"/>
    <mergeCell ref="K2:L2"/>
    <mergeCell ref="M2:N2"/>
    <mergeCell ref="O2:P2"/>
    <mergeCell ref="Q2:R2"/>
    <mergeCell ref="A26:T26"/>
    <mergeCell ref="S2:T2"/>
    <mergeCell ref="A4:A10"/>
    <mergeCell ref="A11:A17"/>
    <mergeCell ref="A18:A24"/>
    <mergeCell ref="A1:T1"/>
    <mergeCell ref="A2:B2"/>
    <mergeCell ref="C2:D2"/>
    <mergeCell ref="E2:F2"/>
    <mergeCell ref="G2:H2"/>
  </mergeCells>
  <printOptions/>
  <pageMargins left="0.7479166666666667" right="0.7479166666666667" top="1.179861111111111" bottom="0.98402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3.28125" style="14" customWidth="1"/>
    <col min="2" max="19" width="9.140625" style="14" customWidth="1"/>
    <col min="20" max="20" width="8.8515625" style="14" bestFit="1" customWidth="1"/>
    <col min="21" max="16384" width="9.140625" style="14" customWidth="1"/>
  </cols>
  <sheetData>
    <row r="1" spans="1:20" ht="27" customHeight="1">
      <c r="A1" s="215" t="s">
        <v>102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ht="18" customHeight="1">
      <c r="A2" s="46"/>
      <c r="B2" s="47" t="s">
        <v>68</v>
      </c>
      <c r="C2" s="47" t="s">
        <v>69</v>
      </c>
      <c r="D2" s="47" t="s">
        <v>70</v>
      </c>
      <c r="E2" s="47" t="s">
        <v>71</v>
      </c>
      <c r="F2" s="47" t="s">
        <v>72</v>
      </c>
      <c r="G2" s="47" t="s">
        <v>73</v>
      </c>
      <c r="H2" s="47" t="s">
        <v>74</v>
      </c>
      <c r="I2" s="47" t="s">
        <v>75</v>
      </c>
      <c r="J2" s="47" t="s">
        <v>76</v>
      </c>
      <c r="K2" s="47" t="s">
        <v>77</v>
      </c>
      <c r="L2" s="47" t="s">
        <v>78</v>
      </c>
      <c r="M2" s="47" t="s">
        <v>79</v>
      </c>
      <c r="N2" s="47" t="s">
        <v>80</v>
      </c>
      <c r="O2" s="47" t="s">
        <v>81</v>
      </c>
      <c r="P2" s="47" t="s">
        <v>82</v>
      </c>
      <c r="Q2" s="47" t="s">
        <v>83</v>
      </c>
      <c r="R2" s="47" t="s">
        <v>84</v>
      </c>
      <c r="S2" s="47">
        <v>2015</v>
      </c>
      <c r="T2" s="47">
        <v>2016</v>
      </c>
    </row>
    <row r="3" spans="1:21" ht="12.75">
      <c r="A3" s="45" t="s">
        <v>45</v>
      </c>
      <c r="B3" s="48">
        <v>121685</v>
      </c>
      <c r="C3" s="48">
        <v>119724</v>
      </c>
      <c r="D3" s="48">
        <v>117645</v>
      </c>
      <c r="E3" s="48">
        <v>117354</v>
      </c>
      <c r="F3" s="48">
        <v>118669</v>
      </c>
      <c r="G3" s="48">
        <v>121092</v>
      </c>
      <c r="H3" s="48">
        <v>123652</v>
      </c>
      <c r="I3" s="48">
        <v>126454</v>
      </c>
      <c r="J3" s="48">
        <v>128940</v>
      </c>
      <c r="K3" s="48">
        <v>131482</v>
      </c>
      <c r="L3" s="48">
        <v>135455</v>
      </c>
      <c r="M3" s="48">
        <v>137564</v>
      </c>
      <c r="N3" s="48">
        <v>139321</v>
      </c>
      <c r="O3" s="48">
        <v>140178</v>
      </c>
      <c r="P3" s="48">
        <v>141296</v>
      </c>
      <c r="Q3" s="48">
        <v>141165</v>
      </c>
      <c r="R3" s="48">
        <v>142088</v>
      </c>
      <c r="S3" s="32">
        <v>142191</v>
      </c>
      <c r="T3" s="32">
        <v>143220</v>
      </c>
      <c r="U3" s="44">
        <f>(T3-O3)/O3</f>
        <v>0.021700980182339596</v>
      </c>
    </row>
    <row r="4" spans="1:21" ht="12.75">
      <c r="A4" s="45" t="s">
        <v>46</v>
      </c>
      <c r="B4" s="48">
        <v>267931</v>
      </c>
      <c r="C4" s="48">
        <v>266151</v>
      </c>
      <c r="D4" s="48">
        <v>257566</v>
      </c>
      <c r="E4" s="48">
        <v>251472</v>
      </c>
      <c r="F4" s="48">
        <v>247153</v>
      </c>
      <c r="G4" s="48">
        <v>246498</v>
      </c>
      <c r="H4" s="48">
        <v>244163</v>
      </c>
      <c r="I4" s="48">
        <v>244781</v>
      </c>
      <c r="J4" s="48">
        <v>245246</v>
      </c>
      <c r="K4" s="48">
        <v>246781</v>
      </c>
      <c r="L4" s="48">
        <v>247987</v>
      </c>
      <c r="M4" s="48">
        <v>249788</v>
      </c>
      <c r="N4" s="48">
        <v>249693</v>
      </c>
      <c r="O4" s="48">
        <v>249403</v>
      </c>
      <c r="P4" s="48">
        <v>247855</v>
      </c>
      <c r="Q4" s="48">
        <v>246028</v>
      </c>
      <c r="R4" s="48">
        <v>245997</v>
      </c>
      <c r="S4" s="33">
        <v>245382</v>
      </c>
      <c r="T4" s="32">
        <v>244135</v>
      </c>
      <c r="U4" s="44">
        <f>(T4-O4)/O4</f>
        <v>-0.0211224403876457</v>
      </c>
    </row>
    <row r="5" spans="1:21" ht="12.75">
      <c r="A5" s="45" t="s">
        <v>47</v>
      </c>
      <c r="B5" s="48">
        <v>171330</v>
      </c>
      <c r="C5" s="48">
        <v>170432</v>
      </c>
      <c r="D5" s="48">
        <v>165866</v>
      </c>
      <c r="E5" s="48">
        <v>162357</v>
      </c>
      <c r="F5" s="48">
        <v>160126</v>
      </c>
      <c r="G5" s="48">
        <v>158859</v>
      </c>
      <c r="H5" s="48">
        <v>158080</v>
      </c>
      <c r="I5" s="48">
        <v>156472</v>
      </c>
      <c r="J5" s="48">
        <v>155913</v>
      </c>
      <c r="K5" s="48">
        <v>155424</v>
      </c>
      <c r="L5" s="48">
        <v>155599</v>
      </c>
      <c r="M5" s="48">
        <v>155518</v>
      </c>
      <c r="N5" s="48">
        <v>154465</v>
      </c>
      <c r="O5" s="48">
        <v>152759</v>
      </c>
      <c r="P5" s="48">
        <v>150911</v>
      </c>
      <c r="Q5" s="48">
        <v>149256</v>
      </c>
      <c r="R5" s="48">
        <v>147689</v>
      </c>
      <c r="S5" s="33">
        <v>146119</v>
      </c>
      <c r="T5" s="32">
        <v>144562</v>
      </c>
      <c r="U5" s="44">
        <f>(T5-O5)/O5</f>
        <v>-0.05365968617233682</v>
      </c>
    </row>
    <row r="6" spans="1:21" ht="12.75">
      <c r="A6" s="45" t="s">
        <v>48</v>
      </c>
      <c r="B6" s="48">
        <v>178412</v>
      </c>
      <c r="C6" s="48">
        <v>175763</v>
      </c>
      <c r="D6" s="48">
        <v>166579</v>
      </c>
      <c r="E6" s="48">
        <v>162313</v>
      </c>
      <c r="F6" s="48">
        <v>160330</v>
      </c>
      <c r="G6" s="48">
        <v>160655</v>
      </c>
      <c r="H6" s="48">
        <v>162611</v>
      </c>
      <c r="I6" s="48">
        <v>165684</v>
      </c>
      <c r="J6" s="48">
        <v>168128</v>
      </c>
      <c r="K6" s="48">
        <v>169091</v>
      </c>
      <c r="L6" s="48">
        <v>171278</v>
      </c>
      <c r="M6" s="48">
        <v>171435</v>
      </c>
      <c r="N6" s="48">
        <v>174746</v>
      </c>
      <c r="O6" s="48">
        <v>174593</v>
      </c>
      <c r="P6" s="48">
        <v>173667</v>
      </c>
      <c r="Q6" s="48">
        <v>173692</v>
      </c>
      <c r="R6" s="48">
        <v>172474</v>
      </c>
      <c r="S6" s="33">
        <v>170808</v>
      </c>
      <c r="T6" s="32">
        <v>169763</v>
      </c>
      <c r="U6" s="44">
        <f aca="true" t="shared" si="0" ref="U4:U11">(T6-O6)/O6</f>
        <v>-0.02766433934922935</v>
      </c>
    </row>
    <row r="7" spans="1:21" ht="12.75">
      <c r="A7" s="45" t="s">
        <v>49</v>
      </c>
      <c r="B7" s="48">
        <v>103901</v>
      </c>
      <c r="C7" s="48">
        <v>101215</v>
      </c>
      <c r="D7" s="48">
        <v>97747</v>
      </c>
      <c r="E7" s="48">
        <v>94949</v>
      </c>
      <c r="F7" s="48">
        <v>93646</v>
      </c>
      <c r="G7" s="48">
        <v>95456</v>
      </c>
      <c r="H7" s="48">
        <v>94802</v>
      </c>
      <c r="I7" s="48">
        <v>94964</v>
      </c>
      <c r="J7" s="48">
        <v>95673</v>
      </c>
      <c r="K7" s="48">
        <v>95985</v>
      </c>
      <c r="L7" s="48">
        <v>97033</v>
      </c>
      <c r="M7" s="48">
        <v>98662</v>
      </c>
      <c r="N7" s="48">
        <v>99616</v>
      </c>
      <c r="O7" s="48">
        <v>99649</v>
      </c>
      <c r="P7" s="48">
        <v>99099</v>
      </c>
      <c r="Q7" s="48">
        <v>98699</v>
      </c>
      <c r="R7" s="48">
        <v>98339</v>
      </c>
      <c r="S7" s="33">
        <v>98712</v>
      </c>
      <c r="T7" s="32">
        <v>98764</v>
      </c>
      <c r="U7" s="44">
        <f t="shared" si="0"/>
        <v>-0.008881172916938454</v>
      </c>
    </row>
    <row r="8" spans="1:21" ht="12.75">
      <c r="A8" s="45" t="s">
        <v>50</v>
      </c>
      <c r="B8" s="48">
        <v>161466</v>
      </c>
      <c r="C8" s="48">
        <v>148414</v>
      </c>
      <c r="D8" s="48">
        <v>143197</v>
      </c>
      <c r="E8" s="48">
        <v>140462</v>
      </c>
      <c r="F8" s="48">
        <v>138593</v>
      </c>
      <c r="G8" s="48">
        <v>138484</v>
      </c>
      <c r="H8" s="48">
        <v>137595</v>
      </c>
      <c r="I8" s="48">
        <v>137217</v>
      </c>
      <c r="J8" s="48">
        <v>136291</v>
      </c>
      <c r="K8" s="48">
        <v>135529</v>
      </c>
      <c r="L8" s="48">
        <v>133514</v>
      </c>
      <c r="M8" s="48">
        <v>133228</v>
      </c>
      <c r="N8" s="48">
        <v>131596</v>
      </c>
      <c r="O8" s="48">
        <v>128892</v>
      </c>
      <c r="P8" s="48">
        <v>126199</v>
      </c>
      <c r="Q8" s="48">
        <v>123712</v>
      </c>
      <c r="R8" s="48">
        <v>121041</v>
      </c>
      <c r="S8" s="33">
        <v>118721</v>
      </c>
      <c r="T8" s="32">
        <v>116186</v>
      </c>
      <c r="U8" s="44">
        <f t="shared" si="0"/>
        <v>-0.09857865499798281</v>
      </c>
    </row>
    <row r="9" spans="1:21" ht="12.75">
      <c r="A9" s="45" t="s">
        <v>51</v>
      </c>
      <c r="B9" s="48">
        <v>279636</v>
      </c>
      <c r="C9" s="48">
        <v>274473</v>
      </c>
      <c r="D9" s="48">
        <v>270460</v>
      </c>
      <c r="E9" s="48">
        <v>266659</v>
      </c>
      <c r="F9" s="48">
        <v>266263</v>
      </c>
      <c r="G9" s="48">
        <v>274026</v>
      </c>
      <c r="H9" s="48">
        <v>276429</v>
      </c>
      <c r="I9" s="48">
        <v>284436</v>
      </c>
      <c r="J9" s="48">
        <v>289228</v>
      </c>
      <c r="K9" s="48">
        <v>294080</v>
      </c>
      <c r="L9" s="48">
        <v>301549</v>
      </c>
      <c r="M9" s="48">
        <v>308264</v>
      </c>
      <c r="N9" s="48">
        <v>310415</v>
      </c>
      <c r="O9" s="48">
        <v>311379</v>
      </c>
      <c r="P9" s="48">
        <v>312978</v>
      </c>
      <c r="Q9" s="48">
        <v>315450</v>
      </c>
      <c r="R9" s="48">
        <v>312095</v>
      </c>
      <c r="S9" s="33">
        <v>313187</v>
      </c>
      <c r="T9" s="32">
        <v>312757</v>
      </c>
      <c r="U9" s="44">
        <f t="shared" si="0"/>
        <v>0.004425475064150119</v>
      </c>
    </row>
    <row r="10" spans="1:21" ht="12.75">
      <c r="A10" s="45" t="s">
        <v>52</v>
      </c>
      <c r="B10" s="48">
        <v>392833</v>
      </c>
      <c r="C10" s="48">
        <v>383395</v>
      </c>
      <c r="D10" s="48">
        <v>378863</v>
      </c>
      <c r="E10" s="48">
        <v>372755</v>
      </c>
      <c r="F10" s="48">
        <v>368233</v>
      </c>
      <c r="G10" s="48">
        <v>369241</v>
      </c>
      <c r="H10" s="48">
        <v>366655</v>
      </c>
      <c r="I10" s="48">
        <v>368547</v>
      </c>
      <c r="J10" s="48">
        <v>370861</v>
      </c>
      <c r="K10" s="48">
        <v>373128</v>
      </c>
      <c r="L10" s="48">
        <v>379402</v>
      </c>
      <c r="M10" s="48">
        <v>386580</v>
      </c>
      <c r="N10" s="48">
        <v>389830</v>
      </c>
      <c r="O10" s="48">
        <v>391797</v>
      </c>
      <c r="P10" s="48">
        <v>391935</v>
      </c>
      <c r="Q10" s="48">
        <v>393088</v>
      </c>
      <c r="R10" s="48">
        <v>393239</v>
      </c>
      <c r="S10" s="33">
        <v>392815</v>
      </c>
      <c r="T10" s="32">
        <v>391824</v>
      </c>
      <c r="U10" s="44">
        <f t="shared" si="0"/>
        <v>6.891323823306458E-05</v>
      </c>
    </row>
    <row r="11" spans="1:21" ht="12.75">
      <c r="A11" s="49" t="s">
        <v>53</v>
      </c>
      <c r="B11" s="34">
        <f aca="true" t="shared" si="1" ref="B11:P11">SUM(B3:B10)</f>
        <v>1677194</v>
      </c>
      <c r="C11" s="34">
        <f t="shared" si="1"/>
        <v>1639567</v>
      </c>
      <c r="D11" s="34">
        <f t="shared" si="1"/>
        <v>1597923</v>
      </c>
      <c r="E11" s="34">
        <f t="shared" si="1"/>
        <v>1568321</v>
      </c>
      <c r="F11" s="34">
        <f t="shared" si="1"/>
        <v>1553013</v>
      </c>
      <c r="G11" s="34">
        <f t="shared" si="1"/>
        <v>1564311</v>
      </c>
      <c r="H11" s="34">
        <f t="shared" si="1"/>
        <v>1563987</v>
      </c>
      <c r="I11" s="34">
        <f t="shared" si="1"/>
        <v>1578555</v>
      </c>
      <c r="J11" s="34">
        <f t="shared" si="1"/>
        <v>1590280</v>
      </c>
      <c r="K11" s="34">
        <f t="shared" si="1"/>
        <v>1601500</v>
      </c>
      <c r="L11" s="34">
        <f t="shared" si="1"/>
        <v>1621817</v>
      </c>
      <c r="M11" s="34">
        <f t="shared" si="1"/>
        <v>1641039</v>
      </c>
      <c r="N11" s="34">
        <f t="shared" si="1"/>
        <v>1649682</v>
      </c>
      <c r="O11" s="34">
        <f t="shared" si="1"/>
        <v>1648650</v>
      </c>
      <c r="P11" s="34">
        <f t="shared" si="1"/>
        <v>1643940</v>
      </c>
      <c r="Q11" s="34">
        <f>SUM(Q3:Q10)</f>
        <v>1641090</v>
      </c>
      <c r="R11" s="34">
        <f>SUM(R3:R10)</f>
        <v>1632962</v>
      </c>
      <c r="S11" s="34">
        <f>SUM(S3:S10)</f>
        <v>1627935</v>
      </c>
      <c r="T11" s="34">
        <v>1621211</v>
      </c>
      <c r="U11" s="44">
        <f t="shared" si="0"/>
        <v>-0.016643314226791616</v>
      </c>
    </row>
    <row r="12" spans="1:20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4"/>
      <c r="T12" s="32"/>
    </row>
    <row r="13" spans="1:18" ht="12.75">
      <c r="A13" s="199" t="s">
        <v>67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R13" s="44">
        <f>(R10-O10)/O10</f>
        <v>0.0036804773900770043</v>
      </c>
    </row>
    <row r="14" spans="1:16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</sheetData>
  <sheetProtection selectLockedCells="1" selectUnlockedCells="1"/>
  <mergeCells count="2">
    <mergeCell ref="A13:P13"/>
    <mergeCell ref="A1:T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ignoredErrors>
    <ignoredError sqref="B2:R2" numberStoredAsText="1"/>
    <ignoredError sqref="S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M25" sqref="M25"/>
    </sheetView>
  </sheetViews>
  <sheetFormatPr defaultColWidth="11.421875" defaultRowHeight="12.75"/>
  <cols>
    <col min="1" max="16384" width="11.421875" style="17" customWidth="1"/>
  </cols>
  <sheetData>
    <row r="1" spans="2:3" ht="12.75">
      <c r="B1" s="28"/>
      <c r="C1" s="28"/>
    </row>
    <row r="2" spans="2:5" ht="12.75">
      <c r="B2" s="62"/>
      <c r="C2" s="62"/>
      <c r="D2" s="62"/>
      <c r="E2" s="62"/>
    </row>
    <row r="3" spans="1:5" ht="12.75">
      <c r="A3" s="30"/>
      <c r="B3" s="156"/>
      <c r="C3" s="156"/>
      <c r="D3" s="156"/>
      <c r="E3" s="156"/>
    </row>
    <row r="4" spans="1:5" ht="12.75">
      <c r="A4" s="157"/>
      <c r="B4" s="157"/>
      <c r="C4" s="157"/>
      <c r="D4" s="157"/>
      <c r="E4" s="156"/>
    </row>
    <row r="5" spans="1:5" ht="12.75">
      <c r="A5" s="157"/>
      <c r="B5" s="158" t="s">
        <v>49</v>
      </c>
      <c r="C5" s="159">
        <v>0.060919892598804225</v>
      </c>
      <c r="D5" s="160"/>
      <c r="E5" s="156"/>
    </row>
    <row r="6" spans="1:5" ht="12.75">
      <c r="A6" s="157"/>
      <c r="B6" s="158" t="s">
        <v>50</v>
      </c>
      <c r="C6" s="159">
        <v>0.07166618040464813</v>
      </c>
      <c r="D6" s="160"/>
      <c r="E6" s="156"/>
    </row>
    <row r="7" spans="1:5" ht="12.75">
      <c r="A7" s="157"/>
      <c r="B7" s="158" t="s">
        <v>45</v>
      </c>
      <c r="C7" s="159">
        <v>0.08834136950711537</v>
      </c>
      <c r="D7" s="160"/>
      <c r="E7" s="156"/>
    </row>
    <row r="8" spans="1:5" ht="12.75">
      <c r="A8" s="157"/>
      <c r="B8" s="158" t="s">
        <v>47</v>
      </c>
      <c r="C8" s="159">
        <v>0.08916914578053073</v>
      </c>
      <c r="D8" s="160"/>
      <c r="E8" s="156"/>
    </row>
    <row r="9" spans="1:5" ht="12.75">
      <c r="A9" s="157"/>
      <c r="B9" s="158" t="s">
        <v>48</v>
      </c>
      <c r="C9" s="159">
        <v>0.10471369858704388</v>
      </c>
      <c r="D9" s="160"/>
      <c r="E9" s="156"/>
    </row>
    <row r="10" spans="1:5" ht="12.75">
      <c r="A10" s="157"/>
      <c r="B10" s="158" t="s">
        <v>46</v>
      </c>
      <c r="C10" s="159">
        <v>0.15058804807023884</v>
      </c>
      <c r="D10" s="160"/>
      <c r="E10" s="156"/>
    </row>
    <row r="11" spans="1:5" ht="12.75">
      <c r="A11" s="157"/>
      <c r="B11" s="158" t="s">
        <v>51</v>
      </c>
      <c r="C11" s="159">
        <v>0.19291566612859154</v>
      </c>
      <c r="D11" s="160"/>
      <c r="E11" s="156"/>
    </row>
    <row r="12" spans="1:5" ht="12.75">
      <c r="A12" s="157"/>
      <c r="B12" s="158" t="s">
        <v>52</v>
      </c>
      <c r="C12" s="159">
        <v>0.24168599892302728</v>
      </c>
      <c r="D12" s="160"/>
      <c r="E12" s="156"/>
    </row>
    <row r="13" spans="1:5" ht="12.75">
      <c r="A13" s="157"/>
      <c r="B13" s="161"/>
      <c r="C13" s="162"/>
      <c r="D13" s="163"/>
      <c r="E13" s="156"/>
    </row>
    <row r="14" spans="1:5" ht="12.75">
      <c r="A14" s="157"/>
      <c r="B14" s="157"/>
      <c r="C14" s="157"/>
      <c r="D14" s="157"/>
      <c r="E14" s="156"/>
    </row>
    <row r="15" spans="1:5" ht="12.75">
      <c r="A15" s="157"/>
      <c r="B15" s="157"/>
      <c r="C15" s="157"/>
      <c r="D15" s="157"/>
      <c r="E15" s="156"/>
    </row>
    <row r="16" spans="1:5" ht="12.75">
      <c r="A16" s="30"/>
      <c r="B16" s="30"/>
      <c r="C16" s="30"/>
      <c r="D16" s="30"/>
      <c r="E16" s="30"/>
    </row>
    <row r="17" spans="1:5" ht="12.75">
      <c r="A17" s="30"/>
      <c r="B17" s="30"/>
      <c r="C17" s="30"/>
      <c r="D17" s="30"/>
      <c r="E17" s="30"/>
    </row>
    <row r="18" spans="1:5" ht="12.75">
      <c r="A18" s="29"/>
      <c r="B18" s="29"/>
      <c r="C18" s="29"/>
      <c r="D18" s="29"/>
      <c r="E18" s="29"/>
    </row>
    <row r="19" spans="1:5" ht="12.75">
      <c r="A19" s="29"/>
      <c r="B19" s="29"/>
      <c r="C19" s="29"/>
      <c r="D19" s="29"/>
      <c r="E19" s="29"/>
    </row>
    <row r="20" spans="1:5" ht="12.75">
      <c r="A20" s="29"/>
      <c r="B20" s="29"/>
      <c r="C20" s="29"/>
      <c r="D20" s="29"/>
      <c r="E20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Berta Ruiz Benitez</cp:lastModifiedBy>
  <dcterms:modified xsi:type="dcterms:W3CDTF">2017-02-08T13:28:36Z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